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8775" activeTab="0"/>
  </bookViews>
  <sheets>
    <sheet name="Zákl.stat.služeb 2002" sheetId="1" r:id="rId1"/>
    <sheet name="Zákl.služby 1992-2002" sheetId="2" r:id="rId2"/>
    <sheet name="Stat ke grafům" sheetId="3" r:id="rId3"/>
    <sheet name="Grafy" sheetId="4" r:id="rId4"/>
  </sheets>
  <definedNames>
    <definedName name="_xlnm.Print_Area" localSheetId="2">'Stat ke grafům'!$A$1:$L$15</definedName>
    <definedName name="_xlnm.Print_Area" localSheetId="1">'Zákl.služby 1992-2002'!$A$1:$X$17</definedName>
    <definedName name="_xlnm.Print_Area" localSheetId="0">'Zákl.stat.služeb 2002'!$A$2:$N$55</definedName>
  </definedNames>
  <calcPr fullCalcOnLoad="1"/>
</workbook>
</file>

<file path=xl/sharedStrings.xml><?xml version="1.0" encoding="utf-8"?>
<sst xmlns="http://schemas.openxmlformats.org/spreadsheetml/2006/main" count="186" uniqueCount="119">
  <si>
    <t>Sledované položky</t>
  </si>
  <si>
    <t>Hala služeb</t>
  </si>
  <si>
    <t>ORMS</t>
  </si>
  <si>
    <t>Odd. periodik</t>
  </si>
  <si>
    <t>Hudební oddělení</t>
  </si>
  <si>
    <t>Národní konzerv. fond</t>
  </si>
  <si>
    <t>Odbor knihov-nictví</t>
  </si>
  <si>
    <t>Archiv   NK ČR</t>
  </si>
  <si>
    <t>Ostatní</t>
  </si>
  <si>
    <t>Protokolované výpůjčky</t>
  </si>
  <si>
    <t>prezenční</t>
  </si>
  <si>
    <t>Registrovaní čtenáři</t>
  </si>
  <si>
    <t>Nové průkazy (z toho)</t>
  </si>
  <si>
    <t xml:space="preserve">Čtenářské návštěvy </t>
  </si>
  <si>
    <t>Hostivař</t>
  </si>
  <si>
    <t xml:space="preserve">Návštěvníci v knihovně </t>
  </si>
  <si>
    <t>Registrované informace</t>
  </si>
  <si>
    <t>Rešerše s využitím VT</t>
  </si>
  <si>
    <t>Požadavky na meziknihovní služby</t>
  </si>
  <si>
    <t>Záznamy na rezervaci výpůjček</t>
  </si>
  <si>
    <t>Upomínky přes advokátní poradnu</t>
  </si>
  <si>
    <t>Kopie na samoobslužných přístrojích</t>
  </si>
  <si>
    <t>Categories</t>
  </si>
  <si>
    <t>Main Hall</t>
  </si>
  <si>
    <t>Reading Rooms</t>
  </si>
  <si>
    <t>Reference and ILL services</t>
  </si>
  <si>
    <t>Music Dept.</t>
  </si>
  <si>
    <t>National Archival Collection</t>
  </si>
  <si>
    <t>Library and Inform. Science Division</t>
  </si>
  <si>
    <t>Slavonic Library</t>
  </si>
  <si>
    <t>NL Archive</t>
  </si>
  <si>
    <t>Other</t>
  </si>
  <si>
    <t>NL                       in Total</t>
  </si>
  <si>
    <t xml:space="preserve">Registered loans      </t>
  </si>
  <si>
    <t xml:space="preserve">Registered users      </t>
  </si>
  <si>
    <t xml:space="preserve">Library usage </t>
  </si>
  <si>
    <t xml:space="preserve">Library visitors </t>
  </si>
  <si>
    <t>Information provided</t>
  </si>
  <si>
    <t>Electronic resources research</t>
  </si>
  <si>
    <t>Requests handed in in the Main Hall</t>
  </si>
  <si>
    <t>Filled requests</t>
  </si>
  <si>
    <t>ILL requests</t>
  </si>
  <si>
    <t>Reservations</t>
  </si>
  <si>
    <t>Photocopies on self-service machines</t>
  </si>
  <si>
    <t>SLEDOVANÉ POLOŽKY</t>
  </si>
  <si>
    <t>počet</t>
  </si>
  <si>
    <t>index</t>
  </si>
  <si>
    <t>Registrovaní čtenáři (všechny nově vystavené čtenářské průkazy, resp. čtenářské průkazy s obnovenou platností a povolení ke vstupu do studoven)</t>
  </si>
  <si>
    <t>Čtenářské návštěvy (návštěvníci čtenářských prostor, včetně návštěvníků vzdělávacích akcí, odborných porad a seminářů)</t>
  </si>
  <si>
    <t>Registrované informace (všechny písemné bibliografické informace a iniciativní bibliograficko-informační služby, resp. informace ze souborných katalogů, komentované vzkazy pro čtenáře, jednotlivé záznamy v rešerších)</t>
  </si>
  <si>
    <t>Rešerše s využitím VT (včetně kombinovaných rešerší a výstupů s SDI)</t>
  </si>
  <si>
    <t>Objednávky podané čtenáři v Hale služeb (písemné žádanky o výpůjčku dokumentů uložených ve skladištích knihovních fondů)</t>
  </si>
  <si>
    <t>z toho kladně vyřízených</t>
  </si>
  <si>
    <t>Úspěšnost objednávky v procentech</t>
  </si>
  <si>
    <t>z toho objednané v zahraničí</t>
  </si>
  <si>
    <t>Záznamy na rezervaci (poštou zaslaná oznámení o rezervování žádaného dokumentu)</t>
  </si>
  <si>
    <t>Upomínky prostřednictvím advokátní poradny</t>
  </si>
  <si>
    <t>Kopie na samoobslužných kopírovacích přístrojích</t>
  </si>
  <si>
    <t>CATEGORIES</t>
  </si>
  <si>
    <t>Number</t>
  </si>
  <si>
    <t>Index</t>
  </si>
  <si>
    <t>Registered users (all new library cards, renewed library cards and monthly passes)</t>
  </si>
  <si>
    <t>Library usage (users of reading rooms, including participants in educational activities, professional meetings and seminars)</t>
  </si>
  <si>
    <t>Information services (all registered bibliographic information, i.e. bibliographic information from union catalogues, bibliographic comments for users, individual items in user ordered researches)</t>
  </si>
  <si>
    <t>Electronic resources research (including combined researches and SDI requests)</t>
  </si>
  <si>
    <t xml:space="preserve">Requests for library materials handed in in the Main Hall </t>
  </si>
  <si>
    <t>filled requests</t>
  </si>
  <si>
    <t>Filled requests in percentage points</t>
  </si>
  <si>
    <t>out of which ordered abroad</t>
  </si>
  <si>
    <t>Reservations (notes about reserved items sent out by mail)</t>
  </si>
  <si>
    <t>Overdue notices sent through the lawyer's office</t>
  </si>
  <si>
    <t>Photocopies made on self-service machines</t>
  </si>
  <si>
    <t>SLEDOVANÉ POLOŽKY/CATEGORIES</t>
  </si>
  <si>
    <t>Zpracoval/25/02/2003/dr. Hemola</t>
  </si>
  <si>
    <t xml:space="preserve">Překlad/27/02/2003/dr. Kalíšová </t>
  </si>
  <si>
    <t>Základní služby NK ČR v číslech od roku 1992 do roku 2002 (služby soustředěné v Odboru služeb a v Oddělení periodik)</t>
  </si>
  <si>
    <t>Základní statistické ukazatele v oblasti poskytování služeb NK ČR za rok 2002</t>
  </si>
  <si>
    <t>Odd. studoven</t>
  </si>
  <si>
    <t>Celkem základní služby</t>
  </si>
  <si>
    <t>Odd. rukopisů a st. tisků</t>
  </si>
  <si>
    <t>Slovanská  knihovna</t>
  </si>
  <si>
    <t>NK ČR celkem</t>
  </si>
  <si>
    <t>z toho vyřízeno kladně</t>
  </si>
  <si>
    <t>z toho objednáno v  zahraničí</t>
  </si>
  <si>
    <t>z toho:    absenční</t>
  </si>
  <si>
    <t>z toho:    Klementinum</t>
  </si>
  <si>
    <t>Objednávky podané čtenáři v Hale služeb</t>
  </si>
  <si>
    <t xml:space="preserve">   Hostivař</t>
  </si>
  <si>
    <t xml:space="preserve">   loans to the reading rooms</t>
  </si>
  <si>
    <t>Periodicals Dept.</t>
  </si>
  <si>
    <t>Manuscripts and Early Printed Books Dept.</t>
  </si>
  <si>
    <t>Basic Services   in Total</t>
  </si>
  <si>
    <t>Overdue notices sent through               the lawyer’s office</t>
  </si>
  <si>
    <t>Protokolované výpůjčky (všechny registrované absenční a prezenční výpůjčky, vč. výpůjček realizovaných v průběhu poskytování reprografických a meziknihovních služeb)</t>
  </si>
  <si>
    <t>Registered loans (all home loans, loans to the reading rooms, including loans for library provided photo duplication and ILL)</t>
  </si>
  <si>
    <t>Čtenářské návštěvy</t>
  </si>
  <si>
    <t>Kladně vyřízené objednávky</t>
  </si>
  <si>
    <t>Záznamy na rezervaci</t>
  </si>
  <si>
    <t>Registered loans</t>
  </si>
  <si>
    <t xml:space="preserve">Registered users </t>
  </si>
  <si>
    <t>Library usage</t>
  </si>
  <si>
    <t>Information services</t>
  </si>
  <si>
    <r>
      <t xml:space="preserve">Protokolované výpůjčky / </t>
    </r>
    <r>
      <rPr>
        <i/>
        <sz val="10"/>
        <rFont val="Times New Roman CE"/>
        <family val="0"/>
      </rPr>
      <t>Registered loans</t>
    </r>
  </si>
  <si>
    <r>
      <t xml:space="preserve">Registrovaní čtenáři / </t>
    </r>
    <r>
      <rPr>
        <i/>
        <sz val="10"/>
        <rFont val="Times New Roman CE"/>
        <family val="0"/>
      </rPr>
      <t xml:space="preserve">Registered users </t>
    </r>
  </si>
  <si>
    <r>
      <t xml:space="preserve">Čtenářské návštěvy / </t>
    </r>
    <r>
      <rPr>
        <i/>
        <sz val="10"/>
        <rFont val="Times New Roman CE"/>
        <family val="0"/>
      </rPr>
      <t>Library usage</t>
    </r>
  </si>
  <si>
    <r>
      <t xml:space="preserve">Registrované informace / </t>
    </r>
    <r>
      <rPr>
        <i/>
        <sz val="10"/>
        <rFont val="Times New Roman CE"/>
        <family val="0"/>
      </rPr>
      <t>Information services</t>
    </r>
  </si>
  <si>
    <r>
      <t xml:space="preserve">Rešerše s využitím VT / </t>
    </r>
    <r>
      <rPr>
        <i/>
        <sz val="10"/>
        <rFont val="Times New Roman CE"/>
        <family val="0"/>
      </rPr>
      <t>Electronic resources research</t>
    </r>
  </si>
  <si>
    <r>
      <t xml:space="preserve">Objednávky podané čtenáři v Hale služeb / </t>
    </r>
    <r>
      <rPr>
        <i/>
        <sz val="10"/>
        <rFont val="Times New Roman CE"/>
        <family val="0"/>
      </rPr>
      <t xml:space="preserve">Requests for library materials handed in in the Main Hall </t>
    </r>
  </si>
  <si>
    <r>
      <t xml:space="preserve">Kladně vyřízené objednávky / </t>
    </r>
    <r>
      <rPr>
        <i/>
        <sz val="10"/>
        <rFont val="Times New Roman CE"/>
        <family val="0"/>
      </rPr>
      <t>Filled requests</t>
    </r>
  </si>
  <si>
    <r>
      <t xml:space="preserve">Požadavky na meziknihovní služby </t>
    </r>
    <r>
      <rPr>
        <i/>
        <sz val="10"/>
        <rFont val="Times New Roman CE"/>
        <family val="0"/>
      </rPr>
      <t>/ ILL requests</t>
    </r>
  </si>
  <si>
    <r>
      <t xml:space="preserve">z toho objednané v zahraničí / </t>
    </r>
    <r>
      <rPr>
        <i/>
        <sz val="10"/>
        <rFont val="Times New Roman CE"/>
        <family val="0"/>
      </rPr>
      <t>out of which ordered abroad</t>
    </r>
  </si>
  <si>
    <r>
      <t xml:space="preserve">Záznamy na rezervaci / </t>
    </r>
    <r>
      <rPr>
        <i/>
        <sz val="10"/>
        <rFont val="Times New Roman CE"/>
        <family val="0"/>
      </rPr>
      <t>Reservations (notes about reserved items sent out by mail)</t>
    </r>
  </si>
  <si>
    <r>
      <t xml:space="preserve">Upomínky prostřednictvím advokátní poradny / </t>
    </r>
    <r>
      <rPr>
        <i/>
        <sz val="10"/>
        <rFont val="Times New Roman CE"/>
        <family val="0"/>
      </rPr>
      <t>Overdue notices sent through the lawyer's office</t>
    </r>
  </si>
  <si>
    <r>
      <t xml:space="preserve">Kopie na samoobslužných kopírovacích přístrojích / </t>
    </r>
    <r>
      <rPr>
        <i/>
        <sz val="10"/>
        <rFont val="Times New Roman CE"/>
        <family val="0"/>
      </rPr>
      <t>Photocopies made on self-service machines</t>
    </r>
  </si>
  <si>
    <t xml:space="preserve"> Basic statistical data on services provided in the National Library of the Czech Republic in 2002</t>
  </si>
  <si>
    <t>out of which home loans</t>
  </si>
  <si>
    <t xml:space="preserve">out of which new library cards </t>
  </si>
  <si>
    <t>out of which Klementinum</t>
  </si>
  <si>
    <t>Basic services in the National Library of the Czech Republic 1992-2002 (provided by the Readers Services and Periodicals Department)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</si>
</sst>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12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 CE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3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3" fontId="0" fillId="0" borderId="6" xfId="0" applyNumberFormat="1" applyBorder="1" applyAlignment="1">
      <alignment horizontal="right" vertical="center"/>
    </xf>
    <xf numFmtId="0" fontId="4" fillId="0" borderId="7" xfId="0" applyFont="1" applyBorder="1" applyAlignment="1">
      <alignment vertical="top" wrapText="1"/>
    </xf>
    <xf numFmtId="3" fontId="0" fillId="0" borderId="8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17" fillId="0" borderId="0" xfId="0" applyFont="1" applyAlignment="1">
      <alignment horizontal="centerContinuous" vertical="center" wrapText="1"/>
    </xf>
    <xf numFmtId="0" fontId="1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3" fontId="8" fillId="0" borderId="1" xfId="0" applyNumberFormat="1" applyFont="1" applyBorder="1" applyAlignment="1">
      <alignment/>
    </xf>
    <xf numFmtId="3" fontId="8" fillId="2" borderId="1" xfId="0" applyNumberFormat="1" applyFont="1" applyFill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 wrapText="1"/>
    </xf>
    <xf numFmtId="0" fontId="18" fillId="0" borderId="0" xfId="0" applyFont="1" applyAlignment="1">
      <alignment horizontal="centerContinuous" vertical="center" wrapText="1"/>
    </xf>
    <xf numFmtId="3" fontId="8" fillId="0" borderId="0" xfId="0" applyNumberFormat="1" applyFont="1" applyFill="1" applyBorder="1" applyAlignment="1">
      <alignment horizontal="right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5"/>
    </xf>
    <xf numFmtId="0" fontId="8" fillId="0" borderId="5" xfId="0" applyFont="1" applyBorder="1" applyAlignment="1">
      <alignment horizontal="left" vertical="center" wrapText="1" indent="2"/>
    </xf>
    <xf numFmtId="0" fontId="1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3" fontId="8" fillId="0" borderId="1" xfId="0" applyNumberFormat="1" applyFont="1" applyBorder="1" applyAlignment="1">
      <alignment horizontal="centerContinuous" vertical="center"/>
    </xf>
    <xf numFmtId="3" fontId="8" fillId="0" borderId="1" xfId="0" applyNumberFormat="1" applyFont="1" applyBorder="1" applyAlignment="1">
      <alignment horizontal="left" vertical="center"/>
    </xf>
    <xf numFmtId="3" fontId="8" fillId="0" borderId="6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9" fontId="8" fillId="0" borderId="1" xfId="0" applyNumberFormat="1" applyFont="1" applyBorder="1" applyAlignment="1">
      <alignment horizontal="centerContinuous" vertical="center"/>
    </xf>
    <xf numFmtId="0" fontId="8" fillId="0" borderId="1" xfId="0" applyNumberFormat="1" applyFont="1" applyBorder="1" applyAlignment="1">
      <alignment horizontal="centerContinuous" vertical="center"/>
    </xf>
    <xf numFmtId="9" fontId="8" fillId="0" borderId="6" xfId="0" applyNumberFormat="1" applyFont="1" applyBorder="1" applyAlignment="1">
      <alignment horizontal="centerContinuous" vertical="center"/>
    </xf>
    <xf numFmtId="0" fontId="8" fillId="0" borderId="7" xfId="0" applyFont="1" applyBorder="1" applyAlignment="1">
      <alignment horizontal="left" vertical="center" wrapText="1"/>
    </xf>
    <xf numFmtId="3" fontId="8" fillId="0" borderId="8" xfId="0" applyNumberFormat="1" applyFont="1" applyBorder="1" applyAlignment="1">
      <alignment horizontal="centerContinuous" vertical="center"/>
    </xf>
    <xf numFmtId="3" fontId="8" fillId="0" borderId="8" xfId="0" applyNumberFormat="1" applyFont="1" applyBorder="1" applyAlignment="1">
      <alignment horizontal="left" vertical="center"/>
    </xf>
    <xf numFmtId="3" fontId="8" fillId="0" borderId="9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Continuous" vertical="top"/>
    </xf>
    <xf numFmtId="3" fontId="8" fillId="0" borderId="0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12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6" fillId="0" borderId="5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Výpůjčky / </a:t>
            </a:r>
            <a:r>
              <a:rPr lang="en-US" cap="none" sz="1100" b="1" i="1" u="none" baseline="0"/>
              <a:t>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725"/>
          <c:w val="0.6165"/>
          <c:h val="0.825"/>
        </c:manualLayout>
      </c:layout>
      <c:areaChart>
        <c:grouping val="standard"/>
        <c:varyColors val="0"/>
        <c:ser>
          <c:idx val="0"/>
          <c:order val="0"/>
          <c:tx>
            <c:strRef>
              <c:f>'Stat ke grafům'!$B$4</c:f>
              <c:strCache>
                <c:ptCount val="1"/>
                <c:pt idx="0">
                  <c:v>Protokolované výpůjčky / Registered loans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grafům'!$C$4:$M$4</c:f>
              <c:numCache>
                <c:ptCount val="11"/>
                <c:pt idx="0">
                  <c:v>455127</c:v>
                </c:pt>
                <c:pt idx="1">
                  <c:v>431884</c:v>
                </c:pt>
                <c:pt idx="2">
                  <c:v>443044</c:v>
                </c:pt>
                <c:pt idx="3">
                  <c:v>463548</c:v>
                </c:pt>
                <c:pt idx="4">
                  <c:v>463193</c:v>
                </c:pt>
                <c:pt idx="5">
                  <c:v>537284</c:v>
                </c:pt>
                <c:pt idx="6">
                  <c:v>483143</c:v>
                </c:pt>
                <c:pt idx="7">
                  <c:v>489141</c:v>
                </c:pt>
                <c:pt idx="8">
                  <c:v>483607</c:v>
                </c:pt>
                <c:pt idx="9">
                  <c:v>543537</c:v>
                </c:pt>
                <c:pt idx="10">
                  <c:v>436903</c:v>
                </c:pt>
              </c:numCache>
            </c:numRef>
          </c:val>
        </c:ser>
        <c:axId val="29620778"/>
        <c:axId val="65260411"/>
      </c:areaChart>
      <c:catAx>
        <c:axId val="296207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260411"/>
        <c:crosses val="autoZero"/>
        <c:auto val="0"/>
        <c:lblOffset val="100"/>
        <c:noMultiLvlLbl val="0"/>
      </c:catAx>
      <c:valAx>
        <c:axId val="65260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6207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48775"/>
          <c:w val="0.327"/>
          <c:h val="0.18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Čtenáři / </a:t>
            </a:r>
            <a:r>
              <a:rPr lang="en-US" cap="none" sz="1100" b="1" i="1" u="none" baseline="0"/>
              <a:t>Users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725"/>
          <c:w val="0.635"/>
          <c:h val="0.825"/>
        </c:manualLayout>
      </c:layout>
      <c:areaChart>
        <c:grouping val="stacked"/>
        <c:varyColors val="0"/>
        <c:ser>
          <c:idx val="0"/>
          <c:order val="0"/>
          <c:tx>
            <c:strRef>
              <c:f>'Stat ke grafům'!$B$5</c:f>
              <c:strCache>
                <c:ptCount val="1"/>
                <c:pt idx="0">
                  <c:v>Registrovaní čtenáři / Registered users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grafům'!$C$5:$M$5</c:f>
              <c:numCache>
                <c:ptCount val="11"/>
                <c:pt idx="0">
                  <c:v>26954</c:v>
                </c:pt>
                <c:pt idx="1">
                  <c:v>18066</c:v>
                </c:pt>
                <c:pt idx="2">
                  <c:v>35751</c:v>
                </c:pt>
                <c:pt idx="3">
                  <c:v>24194</c:v>
                </c:pt>
                <c:pt idx="4">
                  <c:v>26028</c:v>
                </c:pt>
                <c:pt idx="5">
                  <c:v>27881</c:v>
                </c:pt>
                <c:pt idx="6">
                  <c:v>27430</c:v>
                </c:pt>
                <c:pt idx="7">
                  <c:v>34124</c:v>
                </c:pt>
                <c:pt idx="8">
                  <c:v>47200</c:v>
                </c:pt>
                <c:pt idx="9">
                  <c:v>44059</c:v>
                </c:pt>
                <c:pt idx="10">
                  <c:v>52348</c:v>
                </c:pt>
              </c:numCache>
            </c:numRef>
          </c:val>
        </c:ser>
        <c:axId val="50472788"/>
        <c:axId val="51601909"/>
      </c:areaChart>
      <c:catAx>
        <c:axId val="504727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601909"/>
        <c:crosses val="autoZero"/>
        <c:auto val="0"/>
        <c:lblOffset val="100"/>
        <c:noMultiLvlLbl val="0"/>
      </c:catAx>
      <c:valAx>
        <c:axId val="51601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727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"/>
          <c:y val="0.477"/>
          <c:w val="0.29975"/>
          <c:h val="0.1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Návštěvníci / </a:t>
            </a:r>
            <a:r>
              <a:rPr lang="en-US" cap="none" sz="1100" b="1" i="1" u="none" baseline="0"/>
              <a:t>Visitors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025"/>
          <c:w val="0.66525"/>
          <c:h val="0.832"/>
        </c:manualLayout>
      </c:layout>
      <c:areaChart>
        <c:grouping val="stacked"/>
        <c:varyColors val="0"/>
        <c:ser>
          <c:idx val="0"/>
          <c:order val="0"/>
          <c:tx>
            <c:strRef>
              <c:f>'Stat ke grafům'!$B$6</c:f>
              <c:strCache>
                <c:ptCount val="1"/>
                <c:pt idx="0">
                  <c:v>Čtenářské návštěvy / Library usage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grafům'!$C$6:$M$6</c:f>
              <c:numCache>
                <c:ptCount val="11"/>
                <c:pt idx="0">
                  <c:v>477136</c:v>
                </c:pt>
                <c:pt idx="1">
                  <c:v>435139</c:v>
                </c:pt>
                <c:pt idx="2">
                  <c:v>447361</c:v>
                </c:pt>
                <c:pt idx="3">
                  <c:v>450434</c:v>
                </c:pt>
                <c:pt idx="4">
                  <c:v>715836</c:v>
                </c:pt>
                <c:pt idx="5">
                  <c:v>700741</c:v>
                </c:pt>
                <c:pt idx="6">
                  <c:v>593709</c:v>
                </c:pt>
                <c:pt idx="7">
                  <c:v>761123</c:v>
                </c:pt>
                <c:pt idx="8">
                  <c:v>673844</c:v>
                </c:pt>
                <c:pt idx="9">
                  <c:v>638544</c:v>
                </c:pt>
                <c:pt idx="10">
                  <c:v>470446</c:v>
                </c:pt>
              </c:numCache>
            </c:numRef>
          </c:val>
        </c:ser>
        <c:axId val="61763998"/>
        <c:axId val="19005071"/>
      </c:areaChart>
      <c:catAx>
        <c:axId val="617639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005071"/>
        <c:crosses val="autoZero"/>
        <c:auto val="0"/>
        <c:lblOffset val="100"/>
        <c:noMultiLvlLbl val="0"/>
      </c:catAx>
      <c:valAx>
        <c:axId val="19005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639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Objednávky / </a:t>
            </a:r>
            <a:r>
              <a:rPr lang="en-US" cap="none" sz="1100" b="1" i="1" u="none" baseline="0"/>
              <a:t>Requests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95"/>
          <c:w val="0.6492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 ke grafům'!$B$9</c:f>
              <c:strCache>
                <c:ptCount val="1"/>
                <c:pt idx="0">
                  <c:v>Objednávky podané čtenáři v Hale služeb / Requests for library materials handed in in the Main Hall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grafům'!$C$9:$M$9</c:f>
              <c:numCache>
                <c:ptCount val="11"/>
                <c:pt idx="0">
                  <c:v>195000</c:v>
                </c:pt>
                <c:pt idx="1">
                  <c:v>166251</c:v>
                </c:pt>
                <c:pt idx="2">
                  <c:v>170067</c:v>
                </c:pt>
                <c:pt idx="3">
                  <c:v>158342</c:v>
                </c:pt>
                <c:pt idx="4">
                  <c:v>212151</c:v>
                </c:pt>
                <c:pt idx="5">
                  <c:v>285889</c:v>
                </c:pt>
                <c:pt idx="6">
                  <c:v>264619</c:v>
                </c:pt>
                <c:pt idx="7">
                  <c:v>377530</c:v>
                </c:pt>
                <c:pt idx="8">
                  <c:v>228126</c:v>
                </c:pt>
                <c:pt idx="9">
                  <c:v>265546</c:v>
                </c:pt>
                <c:pt idx="10">
                  <c:v>211540</c:v>
                </c:pt>
              </c:numCache>
            </c:numRef>
          </c:val>
        </c:ser>
        <c:ser>
          <c:idx val="1"/>
          <c:order val="1"/>
          <c:tx>
            <c:strRef>
              <c:f>'Stat ke grafům'!$B$10</c:f>
              <c:strCache>
                <c:ptCount val="1"/>
                <c:pt idx="0">
                  <c:v>Kladně vyřízené objednávky / Filled requests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grafům'!$C$10:$M$10</c:f>
              <c:numCache>
                <c:ptCount val="11"/>
                <c:pt idx="0">
                  <c:v>171841</c:v>
                </c:pt>
                <c:pt idx="1">
                  <c:v>133544</c:v>
                </c:pt>
                <c:pt idx="2">
                  <c:v>127501</c:v>
                </c:pt>
                <c:pt idx="3">
                  <c:v>119077</c:v>
                </c:pt>
                <c:pt idx="4">
                  <c:v>150960</c:v>
                </c:pt>
                <c:pt idx="5">
                  <c:v>200714</c:v>
                </c:pt>
                <c:pt idx="6">
                  <c:v>208461</c:v>
                </c:pt>
                <c:pt idx="7">
                  <c:v>286966</c:v>
                </c:pt>
                <c:pt idx="8">
                  <c:v>204604</c:v>
                </c:pt>
                <c:pt idx="9">
                  <c:v>232635</c:v>
                </c:pt>
                <c:pt idx="10">
                  <c:v>196490</c:v>
                </c:pt>
              </c:numCache>
            </c:numRef>
          </c:val>
        </c:ser>
        <c:axId val="36827912"/>
        <c:axId val="63015753"/>
      </c:barChart>
      <c:catAx>
        <c:axId val="36827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015753"/>
        <c:crosses val="autoZero"/>
        <c:auto val="0"/>
        <c:lblOffset val="100"/>
        <c:noMultiLvlLbl val="0"/>
      </c:catAx>
      <c:valAx>
        <c:axId val="63015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7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75"/>
          <c:y val="0.212"/>
          <c:w val="0.285"/>
          <c:h val="0.72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Meziknihovní služby / </a:t>
            </a:r>
            <a:r>
              <a:rPr lang="en-US" cap="none" sz="1100" b="1" i="1" u="none" baseline="0"/>
              <a:t>ILL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925"/>
          <c:w val="0.611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 ke grafům'!$B$11</c:f>
              <c:strCache>
                <c:ptCount val="1"/>
                <c:pt idx="0">
                  <c:v>Požadavky na meziknihovní služby / ILL requests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grafům'!$C$11:$M$11</c:f>
              <c:numCache>
                <c:ptCount val="11"/>
                <c:pt idx="0">
                  <c:v>15407</c:v>
                </c:pt>
                <c:pt idx="1">
                  <c:v>14060</c:v>
                </c:pt>
                <c:pt idx="2">
                  <c:v>15050</c:v>
                </c:pt>
                <c:pt idx="3">
                  <c:v>16099</c:v>
                </c:pt>
                <c:pt idx="4">
                  <c:v>17968</c:v>
                </c:pt>
                <c:pt idx="5">
                  <c:v>19508</c:v>
                </c:pt>
                <c:pt idx="6">
                  <c:v>23090</c:v>
                </c:pt>
                <c:pt idx="7">
                  <c:v>37211</c:v>
                </c:pt>
                <c:pt idx="8">
                  <c:v>27210</c:v>
                </c:pt>
                <c:pt idx="9">
                  <c:v>22520</c:v>
                </c:pt>
                <c:pt idx="10">
                  <c:v>28586</c:v>
                </c:pt>
              </c:numCache>
            </c:numRef>
          </c:val>
        </c:ser>
        <c:ser>
          <c:idx val="1"/>
          <c:order val="1"/>
          <c:tx>
            <c:strRef>
              <c:f>'Stat ke grafům'!$B$12</c:f>
              <c:strCache>
                <c:ptCount val="1"/>
                <c:pt idx="0">
                  <c:v>z toho objednané v zahraničí / out of which ordered abroad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grafům'!$C$12:$M$12</c:f>
              <c:numCache>
                <c:ptCount val="11"/>
                <c:pt idx="0">
                  <c:v>1151</c:v>
                </c:pt>
                <c:pt idx="1">
                  <c:v>1506</c:v>
                </c:pt>
                <c:pt idx="2">
                  <c:v>2169</c:v>
                </c:pt>
                <c:pt idx="3">
                  <c:v>2667</c:v>
                </c:pt>
                <c:pt idx="4">
                  <c:v>3286</c:v>
                </c:pt>
                <c:pt idx="5">
                  <c:v>4793</c:v>
                </c:pt>
                <c:pt idx="6">
                  <c:v>5806</c:v>
                </c:pt>
                <c:pt idx="7">
                  <c:v>8320</c:v>
                </c:pt>
                <c:pt idx="8">
                  <c:v>9901</c:v>
                </c:pt>
                <c:pt idx="9">
                  <c:v>6883</c:v>
                </c:pt>
                <c:pt idx="10">
                  <c:v>6922</c:v>
                </c:pt>
              </c:numCache>
            </c:numRef>
          </c:val>
        </c:ser>
        <c:axId val="30270866"/>
        <c:axId val="4002339"/>
      </c:barChart>
      <c:catAx>
        <c:axId val="30270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02339"/>
        <c:crosses val="autoZero"/>
        <c:auto val="0"/>
        <c:lblOffset val="100"/>
        <c:noMultiLvlLbl val="0"/>
      </c:catAx>
      <c:valAx>
        <c:axId val="4002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70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25"/>
          <c:y val="0.4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Kopie / </a:t>
            </a:r>
            <a:r>
              <a:rPr lang="en-US" cap="none" sz="1100" b="1" i="1" u="none" baseline="0"/>
              <a:t>Photocopies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25"/>
          <c:w val="0.60175"/>
          <c:h val="0.749"/>
        </c:manualLayout>
      </c:layout>
      <c:areaChart>
        <c:grouping val="stacked"/>
        <c:varyColors val="0"/>
        <c:ser>
          <c:idx val="0"/>
          <c:order val="0"/>
          <c:tx>
            <c:strRef>
              <c:f>'Stat ke grafům'!$B$15</c:f>
              <c:strCache>
                <c:ptCount val="1"/>
                <c:pt idx="0">
                  <c:v>Kopie na samoobslužných kopírovacích přístrojích / Photocopies made on self-service machines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grafům'!$C$15:$M$15</c:f>
              <c:numCache>
                <c:ptCount val="11"/>
                <c:pt idx="0">
                  <c:v>233350</c:v>
                </c:pt>
                <c:pt idx="1">
                  <c:v>300945</c:v>
                </c:pt>
                <c:pt idx="2">
                  <c:v>368029</c:v>
                </c:pt>
                <c:pt idx="3">
                  <c:v>385784</c:v>
                </c:pt>
                <c:pt idx="4">
                  <c:v>379862</c:v>
                </c:pt>
                <c:pt idx="5">
                  <c:v>576370</c:v>
                </c:pt>
                <c:pt idx="6">
                  <c:v>603896</c:v>
                </c:pt>
                <c:pt idx="7">
                  <c:v>560798</c:v>
                </c:pt>
                <c:pt idx="8">
                  <c:v>529483</c:v>
                </c:pt>
                <c:pt idx="9">
                  <c:v>478344</c:v>
                </c:pt>
                <c:pt idx="10">
                  <c:v>420525</c:v>
                </c:pt>
              </c:numCache>
            </c:numRef>
          </c:val>
        </c:ser>
        <c:axId val="36021052"/>
        <c:axId val="55754013"/>
      </c:areaChart>
      <c:catAx>
        <c:axId val="360210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754013"/>
        <c:crosses val="autoZero"/>
        <c:auto val="0"/>
        <c:lblOffset val="100"/>
        <c:noMultiLvlLbl val="0"/>
      </c:catAx>
      <c:valAx>
        <c:axId val="55754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210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Základní služby / </a:t>
            </a:r>
            <a:r>
              <a:rPr lang="en-US" cap="none" sz="1400" b="1" i="1" u="none" baseline="0"/>
              <a:t>Basic Services 1992 - 2002</a:t>
            </a:r>
          </a:p>
        </c:rich>
      </c:tx>
      <c:layout/>
      <c:spPr>
        <a:noFill/>
        <a:ln>
          <a:noFill/>
        </a:ln>
      </c:spPr>
    </c:title>
    <c:view3D>
      <c:rotX val="30"/>
      <c:rotY val="39"/>
      <c:depthPercent val="200"/>
      <c:rAngAx val="0"/>
      <c:perspective val="30"/>
    </c:view3D>
    <c:plotArea>
      <c:layout>
        <c:manualLayout>
          <c:xMode val="edge"/>
          <c:yMode val="edge"/>
          <c:x val="0.02275"/>
          <c:y val="0.14525"/>
          <c:w val="0.58225"/>
          <c:h val="0.8175"/>
        </c:manualLayout>
      </c:layout>
      <c:area3DChart>
        <c:grouping val="standard"/>
        <c:varyColors val="0"/>
        <c:ser>
          <c:idx val="1"/>
          <c:order val="0"/>
          <c:tx>
            <c:strRef>
              <c:f>'Stat ke grafům'!$B$7</c:f>
              <c:strCache>
                <c:ptCount val="1"/>
                <c:pt idx="0">
                  <c:v>Registrované informace / Information services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grafům'!$C$7:$M$7</c:f>
              <c:numCache>
                <c:ptCount val="11"/>
                <c:pt idx="0">
                  <c:v>82949</c:v>
                </c:pt>
                <c:pt idx="1">
                  <c:v>142399</c:v>
                </c:pt>
                <c:pt idx="2">
                  <c:v>149815</c:v>
                </c:pt>
                <c:pt idx="3">
                  <c:v>171503</c:v>
                </c:pt>
                <c:pt idx="4">
                  <c:v>133916</c:v>
                </c:pt>
                <c:pt idx="5">
                  <c:v>131455</c:v>
                </c:pt>
                <c:pt idx="6">
                  <c:v>135082</c:v>
                </c:pt>
                <c:pt idx="7">
                  <c:v>157252</c:v>
                </c:pt>
                <c:pt idx="8">
                  <c:v>169671</c:v>
                </c:pt>
                <c:pt idx="9">
                  <c:v>152869</c:v>
                </c:pt>
                <c:pt idx="10">
                  <c:v>52534</c:v>
                </c:pt>
              </c:numCache>
            </c:numRef>
          </c:val>
        </c:ser>
        <c:ser>
          <c:idx val="3"/>
          <c:order val="1"/>
          <c:tx>
            <c:strRef>
              <c:f>'Stat ke grafům'!$B$10</c:f>
              <c:strCache>
                <c:ptCount val="1"/>
                <c:pt idx="0">
                  <c:v>Kladně vyřízené objednávky / Filled requests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grafům'!$C$10:$M$10</c:f>
              <c:numCache>
                <c:ptCount val="11"/>
                <c:pt idx="0">
                  <c:v>171841</c:v>
                </c:pt>
                <c:pt idx="1">
                  <c:v>133544</c:v>
                </c:pt>
                <c:pt idx="2">
                  <c:v>127501</c:v>
                </c:pt>
                <c:pt idx="3">
                  <c:v>119077</c:v>
                </c:pt>
                <c:pt idx="4">
                  <c:v>150960</c:v>
                </c:pt>
                <c:pt idx="5">
                  <c:v>200714</c:v>
                </c:pt>
                <c:pt idx="6">
                  <c:v>208461</c:v>
                </c:pt>
                <c:pt idx="7">
                  <c:v>286966</c:v>
                </c:pt>
                <c:pt idx="8">
                  <c:v>204604</c:v>
                </c:pt>
                <c:pt idx="9">
                  <c:v>232635</c:v>
                </c:pt>
                <c:pt idx="10">
                  <c:v>196490</c:v>
                </c:pt>
              </c:numCache>
            </c:numRef>
          </c:val>
        </c:ser>
        <c:ser>
          <c:idx val="2"/>
          <c:order val="2"/>
          <c:tx>
            <c:strRef>
              <c:f>'Stat ke grafům'!$B$9</c:f>
              <c:strCache>
                <c:ptCount val="1"/>
                <c:pt idx="0">
                  <c:v>Objednávky podané čtenáři v Hale služeb / Requests for library materials handed in in the Main Hall </c:v>
                </c:pt>
              </c:strCache>
            </c:strRef>
          </c:tx>
          <c:spPr>
            <a:solidFill>
              <a:srgbClr val="3333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grafům'!$C$9:$M$9</c:f>
              <c:numCache>
                <c:ptCount val="11"/>
                <c:pt idx="0">
                  <c:v>195000</c:v>
                </c:pt>
                <c:pt idx="1">
                  <c:v>166251</c:v>
                </c:pt>
                <c:pt idx="2">
                  <c:v>170067</c:v>
                </c:pt>
                <c:pt idx="3">
                  <c:v>158342</c:v>
                </c:pt>
                <c:pt idx="4">
                  <c:v>212151</c:v>
                </c:pt>
                <c:pt idx="5">
                  <c:v>285889</c:v>
                </c:pt>
                <c:pt idx="6">
                  <c:v>264619</c:v>
                </c:pt>
                <c:pt idx="7">
                  <c:v>377530</c:v>
                </c:pt>
                <c:pt idx="8">
                  <c:v>228126</c:v>
                </c:pt>
                <c:pt idx="9">
                  <c:v>265546</c:v>
                </c:pt>
                <c:pt idx="10">
                  <c:v>211540</c:v>
                </c:pt>
              </c:numCache>
            </c:numRef>
          </c:val>
        </c:ser>
        <c:ser>
          <c:idx val="4"/>
          <c:order val="3"/>
          <c:tx>
            <c:strRef>
              <c:f>'Stat ke grafům'!$B$15</c:f>
              <c:strCache>
                <c:ptCount val="1"/>
                <c:pt idx="0">
                  <c:v>Kopie na samoobslužných kopírovacích přístrojích / Photocopies made on self-service machines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grafům'!$C$15:$M$15</c:f>
              <c:numCache>
                <c:ptCount val="11"/>
                <c:pt idx="0">
                  <c:v>233350</c:v>
                </c:pt>
                <c:pt idx="1">
                  <c:v>300945</c:v>
                </c:pt>
                <c:pt idx="2">
                  <c:v>368029</c:v>
                </c:pt>
                <c:pt idx="3">
                  <c:v>385784</c:v>
                </c:pt>
                <c:pt idx="4">
                  <c:v>379862</c:v>
                </c:pt>
                <c:pt idx="5">
                  <c:v>576370</c:v>
                </c:pt>
                <c:pt idx="6">
                  <c:v>603896</c:v>
                </c:pt>
                <c:pt idx="7">
                  <c:v>560798</c:v>
                </c:pt>
                <c:pt idx="8">
                  <c:v>529483</c:v>
                </c:pt>
                <c:pt idx="9">
                  <c:v>478344</c:v>
                </c:pt>
                <c:pt idx="10">
                  <c:v>420525</c:v>
                </c:pt>
              </c:numCache>
            </c:numRef>
          </c:val>
        </c:ser>
        <c:ser>
          <c:idx val="0"/>
          <c:order val="4"/>
          <c:tx>
            <c:strRef>
              <c:f>'Stat ke grafům'!$B$6</c:f>
              <c:strCache>
                <c:ptCount val="1"/>
                <c:pt idx="0">
                  <c:v>Čtenářské návštěvy / Library usage</c:v>
                </c:pt>
              </c:strCache>
            </c:strRef>
          </c:tx>
          <c:spPr>
            <a:solidFill>
              <a:srgbClr val="9999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grafům'!$C$6:$M$6</c:f>
              <c:numCache>
                <c:ptCount val="11"/>
                <c:pt idx="0">
                  <c:v>477136</c:v>
                </c:pt>
                <c:pt idx="1">
                  <c:v>435139</c:v>
                </c:pt>
                <c:pt idx="2">
                  <c:v>447361</c:v>
                </c:pt>
                <c:pt idx="3">
                  <c:v>450434</c:v>
                </c:pt>
                <c:pt idx="4">
                  <c:v>715836</c:v>
                </c:pt>
                <c:pt idx="5">
                  <c:v>700741</c:v>
                </c:pt>
                <c:pt idx="6">
                  <c:v>593709</c:v>
                </c:pt>
                <c:pt idx="7">
                  <c:v>761123</c:v>
                </c:pt>
                <c:pt idx="8">
                  <c:v>673844</c:v>
                </c:pt>
                <c:pt idx="9">
                  <c:v>638544</c:v>
                </c:pt>
                <c:pt idx="10">
                  <c:v>470446</c:v>
                </c:pt>
              </c:numCache>
            </c:numRef>
          </c:val>
        </c:ser>
        <c:gapDepth val="50"/>
        <c:axId val="32024070"/>
        <c:axId val="19781175"/>
        <c:axId val="43812848"/>
      </c:area3DChart>
      <c:catAx>
        <c:axId val="3202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781175"/>
        <c:crosses val="autoZero"/>
        <c:auto val="0"/>
        <c:lblOffset val="100"/>
        <c:noMultiLvlLbl val="0"/>
      </c:catAx>
      <c:valAx>
        <c:axId val="19781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024070"/>
        <c:crossesAt val="1"/>
        <c:crossBetween val="midCat"/>
        <c:dispUnits/>
      </c:valAx>
      <c:serAx>
        <c:axId val="43812848"/>
        <c:scaling>
          <c:orientation val="minMax"/>
        </c:scaling>
        <c:axPos val="b"/>
        <c:delete val="1"/>
        <c:majorTickMark val="out"/>
        <c:minorTickMark val="none"/>
        <c:tickLblPos val="low"/>
        <c:crossAx val="1978117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75"/>
          <c:y val="0.3305"/>
          <c:w val="0.31475"/>
          <c:h val="0.6547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Základní služby</a:t>
            </a:r>
            <a:r>
              <a:rPr lang="en-US" cap="none" sz="1400" b="1" i="1" u="none" baseline="0"/>
              <a:t> </a:t>
            </a:r>
            <a:r>
              <a:rPr lang="en-US" cap="none" sz="1400" b="1" i="0" u="none" baseline="0"/>
              <a:t>1992-2002</a:t>
            </a:r>
          </a:p>
        </c:rich>
      </c:tx>
      <c:layout/>
      <c:spPr>
        <a:noFill/>
        <a:ln>
          <a:noFill/>
        </a:ln>
      </c:spPr>
    </c:title>
    <c:view3D>
      <c:rotX val="30"/>
      <c:rotY val="39"/>
      <c:depthPercent val="200"/>
      <c:rAngAx val="0"/>
      <c:perspective val="30"/>
    </c:view3D>
    <c:plotArea>
      <c:layout>
        <c:manualLayout>
          <c:xMode val="edge"/>
          <c:yMode val="edge"/>
          <c:x val="0.023"/>
          <c:y val="0.1415"/>
          <c:w val="0.584"/>
          <c:h val="0.82125"/>
        </c:manualLayout>
      </c:layout>
      <c:area3DChart>
        <c:grouping val="standard"/>
        <c:varyColors val="0"/>
        <c:ser>
          <c:idx val="1"/>
          <c:order val="0"/>
          <c:tx>
            <c:strRef>
              <c:f>'Stat ke grafům'!$B$21</c:f>
              <c:strCache>
                <c:ptCount val="1"/>
                <c:pt idx="0">
                  <c:v>Registrované informace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grafům'!$C$7:$M$7</c:f>
              <c:numCache>
                <c:ptCount val="11"/>
                <c:pt idx="0">
                  <c:v>82949</c:v>
                </c:pt>
                <c:pt idx="1">
                  <c:v>142399</c:v>
                </c:pt>
                <c:pt idx="2">
                  <c:v>149815</c:v>
                </c:pt>
                <c:pt idx="3">
                  <c:v>171503</c:v>
                </c:pt>
                <c:pt idx="4">
                  <c:v>133916</c:v>
                </c:pt>
                <c:pt idx="5">
                  <c:v>131455</c:v>
                </c:pt>
                <c:pt idx="6">
                  <c:v>135082</c:v>
                </c:pt>
                <c:pt idx="7">
                  <c:v>157252</c:v>
                </c:pt>
                <c:pt idx="8">
                  <c:v>169671</c:v>
                </c:pt>
                <c:pt idx="9">
                  <c:v>152869</c:v>
                </c:pt>
                <c:pt idx="10">
                  <c:v>52534</c:v>
                </c:pt>
              </c:numCache>
            </c:numRef>
          </c:val>
        </c:ser>
        <c:ser>
          <c:idx val="3"/>
          <c:order val="1"/>
          <c:tx>
            <c:strRef>
              <c:f>'Stat ke grafům'!$B$24</c:f>
              <c:strCache>
                <c:ptCount val="1"/>
                <c:pt idx="0">
                  <c:v>Kladně vyřízené objednávky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grafům'!$C$10:$M$10</c:f>
              <c:numCache>
                <c:ptCount val="11"/>
                <c:pt idx="0">
                  <c:v>171841</c:v>
                </c:pt>
                <c:pt idx="1">
                  <c:v>133544</c:v>
                </c:pt>
                <c:pt idx="2">
                  <c:v>127501</c:v>
                </c:pt>
                <c:pt idx="3">
                  <c:v>119077</c:v>
                </c:pt>
                <c:pt idx="4">
                  <c:v>150960</c:v>
                </c:pt>
                <c:pt idx="5">
                  <c:v>200714</c:v>
                </c:pt>
                <c:pt idx="6">
                  <c:v>208461</c:v>
                </c:pt>
                <c:pt idx="7">
                  <c:v>286966</c:v>
                </c:pt>
                <c:pt idx="8">
                  <c:v>204604</c:v>
                </c:pt>
                <c:pt idx="9">
                  <c:v>232635</c:v>
                </c:pt>
                <c:pt idx="10">
                  <c:v>196490</c:v>
                </c:pt>
              </c:numCache>
            </c:numRef>
          </c:val>
        </c:ser>
        <c:ser>
          <c:idx val="2"/>
          <c:order val="2"/>
          <c:tx>
            <c:strRef>
              <c:f>'Stat ke grafům'!$B$23</c:f>
              <c:strCache>
                <c:ptCount val="1"/>
                <c:pt idx="0">
                  <c:v>Objednávky podané čtenáři v Hale služeb</c:v>
                </c:pt>
              </c:strCache>
            </c:strRef>
          </c:tx>
          <c:spPr>
            <a:solidFill>
              <a:srgbClr val="3333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grafům'!$C$9:$M$9</c:f>
              <c:numCache>
                <c:ptCount val="11"/>
                <c:pt idx="0">
                  <c:v>195000</c:v>
                </c:pt>
                <c:pt idx="1">
                  <c:v>166251</c:v>
                </c:pt>
                <c:pt idx="2">
                  <c:v>170067</c:v>
                </c:pt>
                <c:pt idx="3">
                  <c:v>158342</c:v>
                </c:pt>
                <c:pt idx="4">
                  <c:v>212151</c:v>
                </c:pt>
                <c:pt idx="5">
                  <c:v>285889</c:v>
                </c:pt>
                <c:pt idx="6">
                  <c:v>264619</c:v>
                </c:pt>
                <c:pt idx="7">
                  <c:v>377530</c:v>
                </c:pt>
                <c:pt idx="8">
                  <c:v>228126</c:v>
                </c:pt>
                <c:pt idx="9">
                  <c:v>265546</c:v>
                </c:pt>
                <c:pt idx="10">
                  <c:v>211540</c:v>
                </c:pt>
              </c:numCache>
            </c:numRef>
          </c:val>
        </c:ser>
        <c:ser>
          <c:idx val="4"/>
          <c:order val="3"/>
          <c:tx>
            <c:strRef>
              <c:f>'Stat ke grafům'!$B$29</c:f>
              <c:strCache>
                <c:ptCount val="1"/>
                <c:pt idx="0">
                  <c:v>Kopie na samoobslužných kopírovacích přístrojích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grafům'!$C$15:$M$15</c:f>
              <c:numCache>
                <c:ptCount val="11"/>
                <c:pt idx="0">
                  <c:v>233350</c:v>
                </c:pt>
                <c:pt idx="1">
                  <c:v>300945</c:v>
                </c:pt>
                <c:pt idx="2">
                  <c:v>368029</c:v>
                </c:pt>
                <c:pt idx="3">
                  <c:v>385784</c:v>
                </c:pt>
                <c:pt idx="4">
                  <c:v>379862</c:v>
                </c:pt>
                <c:pt idx="5">
                  <c:v>576370</c:v>
                </c:pt>
                <c:pt idx="6">
                  <c:v>603896</c:v>
                </c:pt>
                <c:pt idx="7">
                  <c:v>560798</c:v>
                </c:pt>
                <c:pt idx="8">
                  <c:v>529483</c:v>
                </c:pt>
                <c:pt idx="9">
                  <c:v>478344</c:v>
                </c:pt>
                <c:pt idx="10">
                  <c:v>420525</c:v>
                </c:pt>
              </c:numCache>
            </c:numRef>
          </c:val>
        </c:ser>
        <c:ser>
          <c:idx val="0"/>
          <c:order val="4"/>
          <c:tx>
            <c:strRef>
              <c:f>'Stat ke grafům'!$B$20</c:f>
              <c:strCache>
                <c:ptCount val="1"/>
                <c:pt idx="0">
                  <c:v>Čtenářské návštěvy</c:v>
                </c:pt>
              </c:strCache>
            </c:strRef>
          </c:tx>
          <c:spPr>
            <a:solidFill>
              <a:srgbClr val="9999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grafům'!$C$6:$M$6</c:f>
              <c:numCache>
                <c:ptCount val="11"/>
                <c:pt idx="0">
                  <c:v>477136</c:v>
                </c:pt>
                <c:pt idx="1">
                  <c:v>435139</c:v>
                </c:pt>
                <c:pt idx="2">
                  <c:v>447361</c:v>
                </c:pt>
                <c:pt idx="3">
                  <c:v>450434</c:v>
                </c:pt>
                <c:pt idx="4">
                  <c:v>715836</c:v>
                </c:pt>
                <c:pt idx="5">
                  <c:v>700741</c:v>
                </c:pt>
                <c:pt idx="6">
                  <c:v>593709</c:v>
                </c:pt>
                <c:pt idx="7">
                  <c:v>761123</c:v>
                </c:pt>
                <c:pt idx="8">
                  <c:v>673844</c:v>
                </c:pt>
                <c:pt idx="9">
                  <c:v>638544</c:v>
                </c:pt>
                <c:pt idx="10">
                  <c:v>470446</c:v>
                </c:pt>
              </c:numCache>
            </c:numRef>
          </c:val>
        </c:ser>
        <c:gapDepth val="50"/>
        <c:axId val="58771313"/>
        <c:axId val="59179770"/>
        <c:axId val="62855883"/>
      </c:area3DChart>
      <c:catAx>
        <c:axId val="5877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179770"/>
        <c:crosses val="autoZero"/>
        <c:auto val="0"/>
        <c:lblOffset val="100"/>
        <c:noMultiLvlLbl val="0"/>
      </c:catAx>
      <c:valAx>
        <c:axId val="59179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771313"/>
        <c:crossesAt val="1"/>
        <c:crossBetween val="midCat"/>
        <c:dispUnits/>
      </c:valAx>
      <c:serAx>
        <c:axId val="62855883"/>
        <c:scaling>
          <c:orientation val="minMax"/>
        </c:scaling>
        <c:axPos val="b"/>
        <c:delete val="1"/>
        <c:majorTickMark val="out"/>
        <c:minorTickMark val="none"/>
        <c:tickLblPos val="low"/>
        <c:crossAx val="5917977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"/>
          <c:y val="0.58975"/>
          <c:w val="0.34"/>
          <c:h val="0.3952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Basic Services 1992-2002</a:t>
            </a:r>
          </a:p>
        </c:rich>
      </c:tx>
      <c:layout/>
      <c:spPr>
        <a:noFill/>
        <a:ln>
          <a:noFill/>
        </a:ln>
      </c:spPr>
    </c:title>
    <c:view3D>
      <c:rotX val="30"/>
      <c:rotY val="39"/>
      <c:depthPercent val="200"/>
      <c:rAngAx val="0"/>
      <c:perspective val="30"/>
    </c:view3D>
    <c:plotArea>
      <c:layout>
        <c:manualLayout>
          <c:xMode val="edge"/>
          <c:yMode val="edge"/>
          <c:x val="0.0225"/>
          <c:y val="0.14225"/>
          <c:w val="0.584"/>
          <c:h val="0.8205"/>
        </c:manualLayout>
      </c:layout>
      <c:area3DChart>
        <c:grouping val="standard"/>
        <c:varyColors val="0"/>
        <c:ser>
          <c:idx val="1"/>
          <c:order val="0"/>
          <c:tx>
            <c:strRef>
              <c:f>'Stat ke grafům'!$B$35</c:f>
              <c:strCache>
                <c:ptCount val="1"/>
                <c:pt idx="0">
                  <c:v>Information services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grafům'!$C$7:$M$7</c:f>
              <c:numCache>
                <c:ptCount val="11"/>
                <c:pt idx="0">
                  <c:v>82949</c:v>
                </c:pt>
                <c:pt idx="1">
                  <c:v>142399</c:v>
                </c:pt>
                <c:pt idx="2">
                  <c:v>149815</c:v>
                </c:pt>
                <c:pt idx="3">
                  <c:v>171503</c:v>
                </c:pt>
                <c:pt idx="4">
                  <c:v>133916</c:v>
                </c:pt>
                <c:pt idx="5">
                  <c:v>131455</c:v>
                </c:pt>
                <c:pt idx="6">
                  <c:v>135082</c:v>
                </c:pt>
                <c:pt idx="7">
                  <c:v>157252</c:v>
                </c:pt>
                <c:pt idx="8">
                  <c:v>169671</c:v>
                </c:pt>
                <c:pt idx="9">
                  <c:v>152869</c:v>
                </c:pt>
                <c:pt idx="10">
                  <c:v>52534</c:v>
                </c:pt>
              </c:numCache>
            </c:numRef>
          </c:val>
        </c:ser>
        <c:ser>
          <c:idx val="3"/>
          <c:order val="1"/>
          <c:tx>
            <c:strRef>
              <c:f>'Stat ke grafům'!$B$38</c:f>
              <c:strCache>
                <c:ptCount val="1"/>
                <c:pt idx="0">
                  <c:v>Filled requests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grafům'!$C$10:$M$10</c:f>
              <c:numCache>
                <c:ptCount val="11"/>
                <c:pt idx="0">
                  <c:v>171841</c:v>
                </c:pt>
                <c:pt idx="1">
                  <c:v>133544</c:v>
                </c:pt>
                <c:pt idx="2">
                  <c:v>127501</c:v>
                </c:pt>
                <c:pt idx="3">
                  <c:v>119077</c:v>
                </c:pt>
                <c:pt idx="4">
                  <c:v>150960</c:v>
                </c:pt>
                <c:pt idx="5">
                  <c:v>200714</c:v>
                </c:pt>
                <c:pt idx="6">
                  <c:v>208461</c:v>
                </c:pt>
                <c:pt idx="7">
                  <c:v>286966</c:v>
                </c:pt>
                <c:pt idx="8">
                  <c:v>204604</c:v>
                </c:pt>
                <c:pt idx="9">
                  <c:v>232635</c:v>
                </c:pt>
                <c:pt idx="10">
                  <c:v>196490</c:v>
                </c:pt>
              </c:numCache>
            </c:numRef>
          </c:val>
        </c:ser>
        <c:ser>
          <c:idx val="2"/>
          <c:order val="2"/>
          <c:tx>
            <c:strRef>
              <c:f>'Stat ke grafům'!$B$37</c:f>
              <c:strCache>
                <c:ptCount val="1"/>
                <c:pt idx="0">
                  <c:v>Requests for library materials handed in in the Main Hall </c:v>
                </c:pt>
              </c:strCache>
            </c:strRef>
          </c:tx>
          <c:spPr>
            <a:solidFill>
              <a:srgbClr val="3333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grafům'!$C$9:$M$9</c:f>
              <c:numCache>
                <c:ptCount val="11"/>
                <c:pt idx="0">
                  <c:v>195000</c:v>
                </c:pt>
                <c:pt idx="1">
                  <c:v>166251</c:v>
                </c:pt>
                <c:pt idx="2">
                  <c:v>170067</c:v>
                </c:pt>
                <c:pt idx="3">
                  <c:v>158342</c:v>
                </c:pt>
                <c:pt idx="4">
                  <c:v>212151</c:v>
                </c:pt>
                <c:pt idx="5">
                  <c:v>285889</c:v>
                </c:pt>
                <c:pt idx="6">
                  <c:v>264619</c:v>
                </c:pt>
                <c:pt idx="7">
                  <c:v>377530</c:v>
                </c:pt>
                <c:pt idx="8">
                  <c:v>228126</c:v>
                </c:pt>
                <c:pt idx="9">
                  <c:v>265546</c:v>
                </c:pt>
                <c:pt idx="10">
                  <c:v>211540</c:v>
                </c:pt>
              </c:numCache>
            </c:numRef>
          </c:val>
        </c:ser>
        <c:ser>
          <c:idx val="4"/>
          <c:order val="3"/>
          <c:tx>
            <c:strRef>
              <c:f>'Stat ke grafům'!$B$43</c:f>
              <c:strCache>
                <c:ptCount val="1"/>
                <c:pt idx="0">
                  <c:v>Photocopies made on self-service machines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grafům'!$C$15:$M$15</c:f>
              <c:numCache>
                <c:ptCount val="11"/>
                <c:pt idx="0">
                  <c:v>233350</c:v>
                </c:pt>
                <c:pt idx="1">
                  <c:v>300945</c:v>
                </c:pt>
                <c:pt idx="2">
                  <c:v>368029</c:v>
                </c:pt>
                <c:pt idx="3">
                  <c:v>385784</c:v>
                </c:pt>
                <c:pt idx="4">
                  <c:v>379862</c:v>
                </c:pt>
                <c:pt idx="5">
                  <c:v>576370</c:v>
                </c:pt>
                <c:pt idx="6">
                  <c:v>603896</c:v>
                </c:pt>
                <c:pt idx="7">
                  <c:v>560798</c:v>
                </c:pt>
                <c:pt idx="8">
                  <c:v>529483</c:v>
                </c:pt>
                <c:pt idx="9">
                  <c:v>478344</c:v>
                </c:pt>
                <c:pt idx="10">
                  <c:v>420525</c:v>
                </c:pt>
              </c:numCache>
            </c:numRef>
          </c:val>
        </c:ser>
        <c:ser>
          <c:idx val="0"/>
          <c:order val="4"/>
          <c:tx>
            <c:strRef>
              <c:f>'Stat ke grafům'!$B$34</c:f>
              <c:strCache>
                <c:ptCount val="1"/>
                <c:pt idx="0">
                  <c:v>Library usage</c:v>
                </c:pt>
              </c:strCache>
            </c:strRef>
          </c:tx>
          <c:spPr>
            <a:solidFill>
              <a:srgbClr val="9999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grafům'!$C$6:$M$6</c:f>
              <c:numCache>
                <c:ptCount val="11"/>
                <c:pt idx="0">
                  <c:v>477136</c:v>
                </c:pt>
                <c:pt idx="1">
                  <c:v>435139</c:v>
                </c:pt>
                <c:pt idx="2">
                  <c:v>447361</c:v>
                </c:pt>
                <c:pt idx="3">
                  <c:v>450434</c:v>
                </c:pt>
                <c:pt idx="4">
                  <c:v>715836</c:v>
                </c:pt>
                <c:pt idx="5">
                  <c:v>700741</c:v>
                </c:pt>
                <c:pt idx="6">
                  <c:v>593709</c:v>
                </c:pt>
                <c:pt idx="7">
                  <c:v>761123</c:v>
                </c:pt>
                <c:pt idx="8">
                  <c:v>673844</c:v>
                </c:pt>
                <c:pt idx="9">
                  <c:v>638544</c:v>
                </c:pt>
                <c:pt idx="10">
                  <c:v>470446</c:v>
                </c:pt>
              </c:numCache>
            </c:numRef>
          </c:val>
        </c:ser>
        <c:gapDepth val="50"/>
        <c:axId val="28832036"/>
        <c:axId val="58161733"/>
        <c:axId val="53693550"/>
      </c:area3D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161733"/>
        <c:crosses val="autoZero"/>
        <c:auto val="0"/>
        <c:lblOffset val="100"/>
        <c:noMultiLvlLbl val="0"/>
      </c:catAx>
      <c:valAx>
        <c:axId val="58161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832036"/>
        <c:crossesAt val="1"/>
        <c:crossBetween val="midCat"/>
        <c:dispUnits/>
      </c:valAx>
      <c:serAx>
        <c:axId val="53693550"/>
        <c:scaling>
          <c:orientation val="minMax"/>
        </c:scaling>
        <c:axPos val="b"/>
        <c:delete val="1"/>
        <c:majorTickMark val="out"/>
        <c:minorTickMark val="none"/>
        <c:tickLblPos val="low"/>
        <c:crossAx val="5816173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628"/>
          <c:w val="0.32375"/>
          <c:h val="0.3572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8</xdr:col>
      <xdr:colOff>457200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742950" y="38100"/>
        <a:ext cx="52006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18</xdr:row>
      <xdr:rowOff>38100</xdr:rowOff>
    </xdr:from>
    <xdr:to>
      <xdr:col>8</xdr:col>
      <xdr:colOff>457200</xdr:colOff>
      <xdr:row>35</xdr:row>
      <xdr:rowOff>66675</xdr:rowOff>
    </xdr:to>
    <xdr:graphicFrame>
      <xdr:nvGraphicFramePr>
        <xdr:cNvPr id="2" name="Chart 2"/>
        <xdr:cNvGraphicFramePr/>
      </xdr:nvGraphicFramePr>
      <xdr:xfrm>
        <a:off x="742950" y="2952750"/>
        <a:ext cx="52006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37</xdr:row>
      <xdr:rowOff>38100</xdr:rowOff>
    </xdr:from>
    <xdr:to>
      <xdr:col>8</xdr:col>
      <xdr:colOff>457200</xdr:colOff>
      <xdr:row>54</xdr:row>
      <xdr:rowOff>66675</xdr:rowOff>
    </xdr:to>
    <xdr:graphicFrame>
      <xdr:nvGraphicFramePr>
        <xdr:cNvPr id="3" name="Chart 3"/>
        <xdr:cNvGraphicFramePr/>
      </xdr:nvGraphicFramePr>
      <xdr:xfrm>
        <a:off x="742950" y="6029325"/>
        <a:ext cx="520065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55</xdr:row>
      <xdr:rowOff>28575</xdr:rowOff>
    </xdr:from>
    <xdr:to>
      <xdr:col>8</xdr:col>
      <xdr:colOff>457200</xdr:colOff>
      <xdr:row>72</xdr:row>
      <xdr:rowOff>57150</xdr:rowOff>
    </xdr:to>
    <xdr:graphicFrame>
      <xdr:nvGraphicFramePr>
        <xdr:cNvPr id="4" name="Chart 4"/>
        <xdr:cNvGraphicFramePr/>
      </xdr:nvGraphicFramePr>
      <xdr:xfrm>
        <a:off x="742950" y="8934450"/>
        <a:ext cx="520065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57150</xdr:colOff>
      <xdr:row>73</xdr:row>
      <xdr:rowOff>47625</xdr:rowOff>
    </xdr:from>
    <xdr:to>
      <xdr:col>8</xdr:col>
      <xdr:colOff>457200</xdr:colOff>
      <xdr:row>90</xdr:row>
      <xdr:rowOff>76200</xdr:rowOff>
    </xdr:to>
    <xdr:graphicFrame>
      <xdr:nvGraphicFramePr>
        <xdr:cNvPr id="5" name="Chart 5"/>
        <xdr:cNvGraphicFramePr/>
      </xdr:nvGraphicFramePr>
      <xdr:xfrm>
        <a:off x="742950" y="11868150"/>
        <a:ext cx="5200650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92</xdr:row>
      <xdr:rowOff>28575</xdr:rowOff>
    </xdr:from>
    <xdr:to>
      <xdr:col>8</xdr:col>
      <xdr:colOff>476250</xdr:colOff>
      <xdr:row>109</xdr:row>
      <xdr:rowOff>57150</xdr:rowOff>
    </xdr:to>
    <xdr:graphicFrame>
      <xdr:nvGraphicFramePr>
        <xdr:cNvPr id="6" name="Chart 6"/>
        <xdr:cNvGraphicFramePr/>
      </xdr:nvGraphicFramePr>
      <xdr:xfrm>
        <a:off x="752475" y="14925675"/>
        <a:ext cx="5210175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190500</xdr:colOff>
      <xdr:row>111</xdr:row>
      <xdr:rowOff>95250</xdr:rowOff>
    </xdr:from>
    <xdr:to>
      <xdr:col>12</xdr:col>
      <xdr:colOff>647700</xdr:colOff>
      <xdr:row>139</xdr:row>
      <xdr:rowOff>142875</xdr:rowOff>
    </xdr:to>
    <xdr:graphicFrame>
      <xdr:nvGraphicFramePr>
        <xdr:cNvPr id="7" name="Chart 8"/>
        <xdr:cNvGraphicFramePr/>
      </xdr:nvGraphicFramePr>
      <xdr:xfrm>
        <a:off x="876300" y="18068925"/>
        <a:ext cx="8001000" cy="4581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142</xdr:row>
      <xdr:rowOff>0</xdr:rowOff>
    </xdr:from>
    <xdr:to>
      <xdr:col>12</xdr:col>
      <xdr:colOff>457200</xdr:colOff>
      <xdr:row>170</xdr:row>
      <xdr:rowOff>57150</xdr:rowOff>
    </xdr:to>
    <xdr:graphicFrame>
      <xdr:nvGraphicFramePr>
        <xdr:cNvPr id="8" name="Chart 10"/>
        <xdr:cNvGraphicFramePr/>
      </xdr:nvGraphicFramePr>
      <xdr:xfrm>
        <a:off x="685800" y="22993350"/>
        <a:ext cx="8001000" cy="4591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172</xdr:row>
      <xdr:rowOff>0</xdr:rowOff>
    </xdr:from>
    <xdr:to>
      <xdr:col>12</xdr:col>
      <xdr:colOff>457200</xdr:colOff>
      <xdr:row>200</xdr:row>
      <xdr:rowOff>57150</xdr:rowOff>
    </xdr:to>
    <xdr:graphicFrame>
      <xdr:nvGraphicFramePr>
        <xdr:cNvPr id="9" name="Chart 11"/>
        <xdr:cNvGraphicFramePr/>
      </xdr:nvGraphicFramePr>
      <xdr:xfrm>
        <a:off x="685800" y="27851100"/>
        <a:ext cx="8001000" cy="4591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5"/>
  <sheetViews>
    <sheetView tabSelected="1" workbookViewId="0" topLeftCell="A26">
      <selection activeCell="A39" sqref="A39"/>
    </sheetView>
  </sheetViews>
  <sheetFormatPr defaultColWidth="9.00390625" defaultRowHeight="12.75"/>
  <cols>
    <col min="1" max="1" width="31.75390625" style="15" customWidth="1"/>
    <col min="2" max="6" width="9.125" style="14" customWidth="1"/>
    <col min="7" max="7" width="10.75390625" style="14" customWidth="1"/>
    <col min="8" max="9" width="9.125" style="14" customWidth="1"/>
    <col min="10" max="10" width="9.75390625" style="14" customWidth="1"/>
    <col min="11" max="16384" width="9.125" style="14" customWidth="1"/>
  </cols>
  <sheetData>
    <row r="2" spans="1:14" ht="15.75">
      <c r="A2" s="12" t="s">
        <v>76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13.5" thickBot="1"/>
    <row r="4" spans="1:14" s="15" customFormat="1" ht="38.25">
      <c r="A4" s="38" t="s">
        <v>0</v>
      </c>
      <c r="B4" s="16" t="s">
        <v>1</v>
      </c>
      <c r="C4" s="16" t="s">
        <v>77</v>
      </c>
      <c r="D4" s="16" t="s">
        <v>2</v>
      </c>
      <c r="E4" s="16" t="s">
        <v>3</v>
      </c>
      <c r="F4" s="16" t="s">
        <v>78</v>
      </c>
      <c r="G4" s="16" t="s">
        <v>79</v>
      </c>
      <c r="H4" s="16" t="s">
        <v>4</v>
      </c>
      <c r="I4" s="16" t="s">
        <v>5</v>
      </c>
      <c r="J4" s="16" t="s">
        <v>6</v>
      </c>
      <c r="K4" s="16" t="s">
        <v>80</v>
      </c>
      <c r="L4" s="16" t="s">
        <v>7</v>
      </c>
      <c r="M4" s="16" t="s">
        <v>8</v>
      </c>
      <c r="N4" s="17" t="s">
        <v>81</v>
      </c>
    </row>
    <row r="5" spans="1:14" ht="12.75">
      <c r="A5" s="18" t="s">
        <v>9</v>
      </c>
      <c r="B5" s="19">
        <f>SUM(B6:B7)</f>
        <v>196544</v>
      </c>
      <c r="C5" s="19">
        <f>SUM(C6:C7)</f>
        <v>173833</v>
      </c>
      <c r="D5" s="19">
        <f>SUM(D6:D7)</f>
        <v>13476</v>
      </c>
      <c r="E5" s="19">
        <f>SUM(E6:E7)</f>
        <v>53050</v>
      </c>
      <c r="F5" s="19">
        <f aca="true" t="shared" si="0" ref="F5:F19">SUM(B5:E5)</f>
        <v>436903</v>
      </c>
      <c r="G5" s="19">
        <f aca="true" t="shared" si="1" ref="G5:L5">SUM(G6:G7)</f>
        <v>9195</v>
      </c>
      <c r="H5" s="19">
        <f t="shared" si="1"/>
        <v>14309</v>
      </c>
      <c r="I5" s="19">
        <f t="shared" si="1"/>
        <v>1253</v>
      </c>
      <c r="J5" s="19">
        <f t="shared" si="1"/>
        <v>25074</v>
      </c>
      <c r="K5" s="19">
        <f t="shared" si="1"/>
        <v>61092</v>
      </c>
      <c r="L5" s="19">
        <f t="shared" si="1"/>
        <v>12</v>
      </c>
      <c r="M5" s="20"/>
      <c r="N5" s="21">
        <f aca="true" t="shared" si="2" ref="N5:N19">SUM(F5:M5)</f>
        <v>547838</v>
      </c>
    </row>
    <row r="6" spans="1:16" ht="12.75">
      <c r="A6" s="35" t="s">
        <v>84</v>
      </c>
      <c r="B6" s="19">
        <v>196544</v>
      </c>
      <c r="C6" s="19">
        <v>70</v>
      </c>
      <c r="D6" s="19">
        <v>2921</v>
      </c>
      <c r="E6" s="19">
        <v>1151</v>
      </c>
      <c r="F6" s="19">
        <f t="shared" si="0"/>
        <v>200686</v>
      </c>
      <c r="G6" s="19">
        <v>298</v>
      </c>
      <c r="H6" s="19">
        <v>418</v>
      </c>
      <c r="I6" s="19">
        <v>0</v>
      </c>
      <c r="J6" s="19">
        <v>10770</v>
      </c>
      <c r="K6" s="19">
        <v>39795</v>
      </c>
      <c r="L6" s="19">
        <v>0</v>
      </c>
      <c r="M6" s="20"/>
      <c r="N6" s="21">
        <f t="shared" si="2"/>
        <v>251967</v>
      </c>
      <c r="O6" s="22"/>
      <c r="P6" s="23"/>
    </row>
    <row r="7" spans="1:16" ht="12.75">
      <c r="A7" s="36" t="s">
        <v>10</v>
      </c>
      <c r="B7" s="19">
        <v>0</v>
      </c>
      <c r="C7" s="19">
        <v>173763</v>
      </c>
      <c r="D7" s="19">
        <v>10555</v>
      </c>
      <c r="E7" s="19">
        <v>51899</v>
      </c>
      <c r="F7" s="19">
        <f t="shared" si="0"/>
        <v>236217</v>
      </c>
      <c r="G7" s="19">
        <v>8897</v>
      </c>
      <c r="H7" s="19">
        <v>13891</v>
      </c>
      <c r="I7" s="19">
        <v>1253</v>
      </c>
      <c r="J7" s="19">
        <v>14304</v>
      </c>
      <c r="K7" s="19">
        <v>21297</v>
      </c>
      <c r="L7" s="19">
        <v>12</v>
      </c>
      <c r="M7" s="20"/>
      <c r="N7" s="21">
        <f t="shared" si="2"/>
        <v>295871</v>
      </c>
      <c r="O7" s="22"/>
      <c r="P7" s="23"/>
    </row>
    <row r="8" spans="1:15" ht="12.75">
      <c r="A8" s="18" t="s">
        <v>11</v>
      </c>
      <c r="B8" s="19">
        <v>52348</v>
      </c>
      <c r="C8" s="20"/>
      <c r="D8" s="24"/>
      <c r="E8" s="20"/>
      <c r="F8" s="19">
        <f t="shared" si="0"/>
        <v>52348</v>
      </c>
      <c r="G8" s="20"/>
      <c r="H8" s="20"/>
      <c r="I8" s="20"/>
      <c r="J8" s="20"/>
      <c r="K8" s="19">
        <v>1047</v>
      </c>
      <c r="L8" s="20"/>
      <c r="M8" s="20"/>
      <c r="N8" s="21">
        <f t="shared" si="2"/>
        <v>53395</v>
      </c>
      <c r="O8" s="25"/>
    </row>
    <row r="9" spans="1:14" ht="12.75">
      <c r="A9" s="18" t="s">
        <v>12</v>
      </c>
      <c r="B9" s="19">
        <v>7927</v>
      </c>
      <c r="C9" s="20"/>
      <c r="D9" s="20"/>
      <c r="E9" s="20"/>
      <c r="F9" s="19">
        <f t="shared" si="0"/>
        <v>7927</v>
      </c>
      <c r="G9" s="20"/>
      <c r="H9" s="20"/>
      <c r="I9" s="20"/>
      <c r="J9" s="20"/>
      <c r="K9" s="19">
        <v>449</v>
      </c>
      <c r="L9" s="20"/>
      <c r="M9" s="20"/>
      <c r="N9" s="21">
        <f t="shared" si="2"/>
        <v>8376</v>
      </c>
    </row>
    <row r="10" spans="1:14" ht="12.75">
      <c r="A10" s="18" t="s">
        <v>13</v>
      </c>
      <c r="B10" s="19">
        <v>289000</v>
      </c>
      <c r="C10" s="19">
        <f>SUM(C11:C12)</f>
        <v>86073</v>
      </c>
      <c r="D10" s="19">
        <f>SUM(D11:D12)</f>
        <v>77239</v>
      </c>
      <c r="E10" s="19">
        <f>SUM(E11:E12)</f>
        <v>17847</v>
      </c>
      <c r="F10" s="19">
        <f t="shared" si="0"/>
        <v>470159</v>
      </c>
      <c r="G10" s="19">
        <f>SUM(G11:G12)</f>
        <v>2995</v>
      </c>
      <c r="H10" s="19">
        <f aca="true" t="shared" si="3" ref="H10:M10">SUM(H11:H12)</f>
        <v>2732</v>
      </c>
      <c r="I10" s="19">
        <f t="shared" si="3"/>
        <v>161</v>
      </c>
      <c r="J10" s="19">
        <f t="shared" si="3"/>
        <v>5892</v>
      </c>
      <c r="K10" s="19">
        <f t="shared" si="3"/>
        <v>17911</v>
      </c>
      <c r="L10" s="19">
        <f t="shared" si="3"/>
        <v>53</v>
      </c>
      <c r="M10" s="19">
        <f t="shared" si="3"/>
        <v>0</v>
      </c>
      <c r="N10" s="21">
        <f t="shared" si="2"/>
        <v>499903</v>
      </c>
    </row>
    <row r="11" spans="1:14" ht="12.75">
      <c r="A11" s="35" t="s">
        <v>85</v>
      </c>
      <c r="B11" s="19">
        <v>289000</v>
      </c>
      <c r="C11" s="19">
        <v>86073</v>
      </c>
      <c r="D11" s="19">
        <v>77239</v>
      </c>
      <c r="E11" s="19">
        <v>17847</v>
      </c>
      <c r="F11" s="19">
        <f t="shared" si="0"/>
        <v>470159</v>
      </c>
      <c r="G11" s="19">
        <v>2995</v>
      </c>
      <c r="H11" s="19">
        <v>2732</v>
      </c>
      <c r="I11" s="20"/>
      <c r="J11" s="19">
        <v>5892</v>
      </c>
      <c r="K11" s="19">
        <v>17911</v>
      </c>
      <c r="L11" s="20"/>
      <c r="M11" s="20"/>
      <c r="N11" s="21">
        <f t="shared" si="2"/>
        <v>499689</v>
      </c>
    </row>
    <row r="12" spans="1:14" ht="12.75">
      <c r="A12" s="36" t="s">
        <v>14</v>
      </c>
      <c r="B12" s="20"/>
      <c r="C12" s="20"/>
      <c r="D12" s="20"/>
      <c r="E12" s="20"/>
      <c r="F12" s="19">
        <f t="shared" si="0"/>
        <v>0</v>
      </c>
      <c r="G12" s="20"/>
      <c r="H12" s="20"/>
      <c r="I12" s="19">
        <v>161</v>
      </c>
      <c r="J12" s="20"/>
      <c r="K12" s="19">
        <v>0</v>
      </c>
      <c r="L12" s="19">
        <v>53</v>
      </c>
      <c r="M12" s="20"/>
      <c r="N12" s="21">
        <f t="shared" si="2"/>
        <v>214</v>
      </c>
    </row>
    <row r="13" spans="1:14" ht="12.75">
      <c r="A13" s="18" t="s">
        <v>15</v>
      </c>
      <c r="B13" s="20"/>
      <c r="C13" s="20"/>
      <c r="D13" s="24">
        <f aca="true" t="shared" si="4" ref="D13:K13">SUM(D14:D15)</f>
        <v>175</v>
      </c>
      <c r="E13" s="24">
        <f t="shared" si="4"/>
        <v>112</v>
      </c>
      <c r="F13" s="24">
        <f t="shared" si="0"/>
        <v>287</v>
      </c>
      <c r="G13" s="24">
        <f t="shared" si="4"/>
        <v>594</v>
      </c>
      <c r="H13" s="24">
        <f t="shared" si="4"/>
        <v>250</v>
      </c>
      <c r="I13" s="20"/>
      <c r="J13" s="24">
        <f t="shared" si="4"/>
        <v>4730</v>
      </c>
      <c r="K13" s="24">
        <f t="shared" si="4"/>
        <v>3610</v>
      </c>
      <c r="L13" s="20"/>
      <c r="M13" s="24">
        <f>SUM(M14:M15)</f>
        <v>54419</v>
      </c>
      <c r="N13" s="21">
        <f t="shared" si="2"/>
        <v>63890</v>
      </c>
    </row>
    <row r="14" spans="1:14" ht="12.75">
      <c r="A14" s="35" t="s">
        <v>85</v>
      </c>
      <c r="B14" s="20"/>
      <c r="C14" s="20"/>
      <c r="D14" s="19">
        <v>175</v>
      </c>
      <c r="E14" s="19">
        <v>112</v>
      </c>
      <c r="F14" s="19">
        <f t="shared" si="0"/>
        <v>287</v>
      </c>
      <c r="G14" s="19">
        <v>594</v>
      </c>
      <c r="H14" s="19">
        <v>250</v>
      </c>
      <c r="I14" s="20"/>
      <c r="J14" s="19">
        <v>4730</v>
      </c>
      <c r="K14" s="19">
        <v>3610</v>
      </c>
      <c r="L14" s="20"/>
      <c r="M14" s="19">
        <v>54027</v>
      </c>
      <c r="N14" s="21">
        <f t="shared" si="2"/>
        <v>63498</v>
      </c>
    </row>
    <row r="15" spans="1:14" ht="12.75">
      <c r="A15" s="36" t="s">
        <v>14</v>
      </c>
      <c r="B15" s="20"/>
      <c r="C15" s="20"/>
      <c r="D15" s="20"/>
      <c r="E15" s="20"/>
      <c r="F15" s="19">
        <f t="shared" si="0"/>
        <v>0</v>
      </c>
      <c r="G15" s="20"/>
      <c r="H15" s="20"/>
      <c r="I15" s="20"/>
      <c r="J15" s="20"/>
      <c r="K15" s="20"/>
      <c r="L15" s="20"/>
      <c r="M15" s="19">
        <v>392</v>
      </c>
      <c r="N15" s="21">
        <f t="shared" si="2"/>
        <v>392</v>
      </c>
    </row>
    <row r="16" spans="1:16" ht="12.75">
      <c r="A16" s="18" t="s">
        <v>16</v>
      </c>
      <c r="B16" s="19">
        <v>15050</v>
      </c>
      <c r="C16" s="19">
        <v>19606</v>
      </c>
      <c r="D16" s="19">
        <v>15055</v>
      </c>
      <c r="E16" s="19">
        <v>2823</v>
      </c>
      <c r="F16" s="19">
        <f t="shared" si="0"/>
        <v>52534</v>
      </c>
      <c r="G16" s="19">
        <v>201</v>
      </c>
      <c r="H16" s="19">
        <v>5100</v>
      </c>
      <c r="I16" s="19">
        <v>207</v>
      </c>
      <c r="J16" s="19">
        <v>1397</v>
      </c>
      <c r="K16" s="19">
        <v>14888</v>
      </c>
      <c r="L16" s="19">
        <v>9</v>
      </c>
      <c r="M16" s="24">
        <v>22629</v>
      </c>
      <c r="N16" s="21">
        <f t="shared" si="2"/>
        <v>96965</v>
      </c>
      <c r="P16" s="25"/>
    </row>
    <row r="17" spans="1:14" ht="12.75">
      <c r="A17" s="18" t="s">
        <v>17</v>
      </c>
      <c r="B17" s="20"/>
      <c r="C17" s="20"/>
      <c r="D17" s="19">
        <v>38</v>
      </c>
      <c r="E17" s="20"/>
      <c r="F17" s="19">
        <f t="shared" si="0"/>
        <v>38</v>
      </c>
      <c r="G17" s="20"/>
      <c r="H17" s="20"/>
      <c r="I17" s="20"/>
      <c r="J17" s="19">
        <v>237</v>
      </c>
      <c r="K17" s="20"/>
      <c r="L17" s="20"/>
      <c r="M17" s="20"/>
      <c r="N17" s="21">
        <f t="shared" si="2"/>
        <v>275</v>
      </c>
    </row>
    <row r="18" spans="1:14" ht="25.5">
      <c r="A18" s="18" t="s">
        <v>86</v>
      </c>
      <c r="B18" s="19">
        <v>211540</v>
      </c>
      <c r="C18" s="20"/>
      <c r="D18" s="20"/>
      <c r="E18" s="20"/>
      <c r="F18" s="19">
        <f t="shared" si="0"/>
        <v>211540</v>
      </c>
      <c r="G18" s="20"/>
      <c r="H18" s="20"/>
      <c r="I18" s="20"/>
      <c r="J18" s="20"/>
      <c r="K18" s="20"/>
      <c r="L18" s="20"/>
      <c r="M18" s="20"/>
      <c r="N18" s="21">
        <f t="shared" si="2"/>
        <v>211540</v>
      </c>
    </row>
    <row r="19" spans="1:14" ht="12.75">
      <c r="A19" s="35" t="s">
        <v>82</v>
      </c>
      <c r="B19" s="19">
        <v>196490</v>
      </c>
      <c r="C19" s="20"/>
      <c r="D19" s="20"/>
      <c r="E19" s="20"/>
      <c r="F19" s="19">
        <f t="shared" si="0"/>
        <v>196490</v>
      </c>
      <c r="G19" s="20"/>
      <c r="H19" s="20"/>
      <c r="I19" s="20"/>
      <c r="J19" s="20"/>
      <c r="K19" s="20"/>
      <c r="L19" s="20"/>
      <c r="M19" s="20"/>
      <c r="N19" s="21">
        <f t="shared" si="2"/>
        <v>196490</v>
      </c>
    </row>
    <row r="20" spans="1:14" ht="12.75">
      <c r="A20" s="18" t="s">
        <v>18</v>
      </c>
      <c r="B20" s="20"/>
      <c r="C20" s="20"/>
      <c r="D20" s="19">
        <v>28586</v>
      </c>
      <c r="E20" s="20"/>
      <c r="F20" s="19">
        <f>SUM(D20)</f>
        <v>28586</v>
      </c>
      <c r="G20" s="20"/>
      <c r="H20" s="20"/>
      <c r="I20" s="20"/>
      <c r="J20" s="20"/>
      <c r="K20" s="19">
        <v>257</v>
      </c>
      <c r="L20" s="20"/>
      <c r="M20" s="20"/>
      <c r="N20" s="21">
        <f>SUM(F20,K20)</f>
        <v>28843</v>
      </c>
    </row>
    <row r="21" spans="1:14" ht="12.75">
      <c r="A21" s="35" t="s">
        <v>83</v>
      </c>
      <c r="B21" s="20"/>
      <c r="C21" s="20"/>
      <c r="D21" s="19">
        <v>6922</v>
      </c>
      <c r="E21" s="20"/>
      <c r="F21" s="19">
        <f>SUM(D21)</f>
        <v>6922</v>
      </c>
      <c r="G21" s="20"/>
      <c r="H21" s="20"/>
      <c r="I21" s="20"/>
      <c r="J21" s="20"/>
      <c r="K21" s="19">
        <v>44</v>
      </c>
      <c r="L21" s="20"/>
      <c r="M21" s="20"/>
      <c r="N21" s="21">
        <f>SUM(K21,F21)</f>
        <v>6966</v>
      </c>
    </row>
    <row r="22" spans="1:14" ht="12.75">
      <c r="A22" s="18" t="s">
        <v>19</v>
      </c>
      <c r="B22" s="19">
        <v>154490</v>
      </c>
      <c r="C22" s="20"/>
      <c r="D22" s="20"/>
      <c r="E22" s="20"/>
      <c r="F22" s="19">
        <f>SUM(B22)</f>
        <v>154490</v>
      </c>
      <c r="G22" s="20"/>
      <c r="H22" s="20"/>
      <c r="I22" s="20"/>
      <c r="J22" s="20"/>
      <c r="K22" s="19">
        <v>2936</v>
      </c>
      <c r="L22" s="20"/>
      <c r="M22" s="20"/>
      <c r="N22" s="21">
        <f>SUM(F22,K22)</f>
        <v>157426</v>
      </c>
    </row>
    <row r="23" spans="1:14" ht="12.75">
      <c r="A23" s="18" t="s">
        <v>20</v>
      </c>
      <c r="B23" s="19">
        <v>103</v>
      </c>
      <c r="C23" s="20"/>
      <c r="D23" s="20"/>
      <c r="E23" s="20"/>
      <c r="F23" s="19">
        <f>SUM(B23)</f>
        <v>103</v>
      </c>
      <c r="G23" s="20"/>
      <c r="H23" s="20"/>
      <c r="I23" s="20"/>
      <c r="J23" s="20"/>
      <c r="K23" s="19">
        <v>7</v>
      </c>
      <c r="L23" s="20"/>
      <c r="M23" s="20"/>
      <c r="N23" s="21">
        <f>SUM(F23,K23)</f>
        <v>110</v>
      </c>
    </row>
    <row r="24" spans="1:14" ht="12.75">
      <c r="A24" s="18" t="s">
        <v>21</v>
      </c>
      <c r="B24" s="19">
        <v>350688</v>
      </c>
      <c r="C24" s="20"/>
      <c r="D24" s="19">
        <v>7719</v>
      </c>
      <c r="E24" s="19">
        <v>62118</v>
      </c>
      <c r="F24" s="19">
        <f>SUM(B24,D24:E24)</f>
        <v>420525</v>
      </c>
      <c r="G24" s="20"/>
      <c r="H24" s="20"/>
      <c r="I24" s="20"/>
      <c r="J24" s="20"/>
      <c r="K24" s="19">
        <v>34961</v>
      </c>
      <c r="L24" s="20"/>
      <c r="M24" s="20"/>
      <c r="N24" s="21">
        <f>SUM(K24,F24)</f>
        <v>455486</v>
      </c>
    </row>
    <row r="25" spans="1:14" s="27" customFormat="1" ht="12.75">
      <c r="A25" s="26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2.75">
      <c r="A26" s="14"/>
      <c r="B26" s="28"/>
      <c r="C26" s="28"/>
      <c r="D26" s="28"/>
      <c r="E26" s="28"/>
      <c r="F26" s="28"/>
      <c r="G26" s="28"/>
      <c r="H26" s="29"/>
      <c r="I26" s="28"/>
      <c r="J26" s="28"/>
      <c r="K26" s="28"/>
      <c r="L26" s="28"/>
      <c r="M26" s="28"/>
      <c r="N26" s="28"/>
    </row>
    <row r="27" spans="11:14" ht="12.75">
      <c r="K27" s="30" t="s">
        <v>73</v>
      </c>
      <c r="L27" s="30"/>
      <c r="M27" s="30"/>
      <c r="N27" s="31"/>
    </row>
    <row r="28" spans="11:14" ht="12.75">
      <c r="K28" s="30"/>
      <c r="L28" s="30"/>
      <c r="M28" s="30"/>
      <c r="N28" s="31"/>
    </row>
    <row r="29" spans="11:14" ht="12.75">
      <c r="K29" s="30"/>
      <c r="L29" s="30"/>
      <c r="M29" s="30"/>
      <c r="N29" s="31"/>
    </row>
    <row r="30" spans="11:14" ht="12.75">
      <c r="K30" s="30"/>
      <c r="L30" s="30"/>
      <c r="M30" s="30"/>
      <c r="N30" s="31"/>
    </row>
    <row r="31" spans="1:14" ht="15.75">
      <c r="A31" s="32" t="s">
        <v>114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ht="13.5" thickBot="1"/>
    <row r="33" spans="1:14" s="15" customFormat="1" ht="51">
      <c r="A33" s="38" t="s">
        <v>22</v>
      </c>
      <c r="B33" s="16" t="s">
        <v>23</v>
      </c>
      <c r="C33" s="16" t="s">
        <v>24</v>
      </c>
      <c r="D33" s="16" t="s">
        <v>25</v>
      </c>
      <c r="E33" s="16" t="s">
        <v>89</v>
      </c>
      <c r="F33" s="16" t="s">
        <v>91</v>
      </c>
      <c r="G33" s="16" t="s">
        <v>90</v>
      </c>
      <c r="H33" s="16" t="s">
        <v>26</v>
      </c>
      <c r="I33" s="16" t="s">
        <v>27</v>
      </c>
      <c r="J33" s="16" t="s">
        <v>28</v>
      </c>
      <c r="K33" s="16" t="s">
        <v>29</v>
      </c>
      <c r="L33" s="16" t="s">
        <v>30</v>
      </c>
      <c r="M33" s="16" t="s">
        <v>31</v>
      </c>
      <c r="N33" s="17" t="s">
        <v>32</v>
      </c>
    </row>
    <row r="34" spans="1:14" ht="12.75">
      <c r="A34" s="18" t="s">
        <v>33</v>
      </c>
      <c r="B34" s="19">
        <f>SUM(B35:B36)</f>
        <v>196544</v>
      </c>
      <c r="C34" s="19">
        <f>SUM(C35:C36)</f>
        <v>173833</v>
      </c>
      <c r="D34" s="19">
        <f>SUM(D35:D36)</f>
        <v>13476</v>
      </c>
      <c r="E34" s="19">
        <f>SUM(E35:E36)</f>
        <v>53050</v>
      </c>
      <c r="F34" s="19">
        <f aca="true" t="shared" si="5" ref="F34:F48">SUM(B34:E34)</f>
        <v>436903</v>
      </c>
      <c r="G34" s="19">
        <f aca="true" t="shared" si="6" ref="G34:L34">SUM(G35:G36)</f>
        <v>9195</v>
      </c>
      <c r="H34" s="19">
        <f t="shared" si="6"/>
        <v>14309</v>
      </c>
      <c r="I34" s="19">
        <f t="shared" si="6"/>
        <v>1253</v>
      </c>
      <c r="J34" s="19">
        <f t="shared" si="6"/>
        <v>25074</v>
      </c>
      <c r="K34" s="19">
        <f t="shared" si="6"/>
        <v>61092</v>
      </c>
      <c r="L34" s="19">
        <f t="shared" si="6"/>
        <v>12</v>
      </c>
      <c r="M34" s="20"/>
      <c r="N34" s="21">
        <f aca="true" t="shared" si="7" ref="N34:N48">SUM(F34:M34)</f>
        <v>547838</v>
      </c>
    </row>
    <row r="35" spans="1:14" ht="12.75">
      <c r="A35" s="35" t="s">
        <v>115</v>
      </c>
      <c r="B35" s="19">
        <v>196544</v>
      </c>
      <c r="C35" s="19">
        <v>70</v>
      </c>
      <c r="D35" s="19">
        <v>2921</v>
      </c>
      <c r="E35" s="19">
        <v>1151</v>
      </c>
      <c r="F35" s="19">
        <f t="shared" si="5"/>
        <v>200686</v>
      </c>
      <c r="G35" s="19">
        <v>298</v>
      </c>
      <c r="H35" s="19">
        <v>418</v>
      </c>
      <c r="I35" s="19">
        <v>0</v>
      </c>
      <c r="J35" s="19">
        <v>10770</v>
      </c>
      <c r="K35" s="19">
        <v>39795</v>
      </c>
      <c r="L35" s="19">
        <v>0</v>
      </c>
      <c r="M35" s="20"/>
      <c r="N35" s="21">
        <f t="shared" si="7"/>
        <v>251967</v>
      </c>
    </row>
    <row r="36" spans="1:14" ht="12.75">
      <c r="A36" s="36" t="s">
        <v>88</v>
      </c>
      <c r="B36" s="19">
        <v>0</v>
      </c>
      <c r="C36" s="19">
        <v>173763</v>
      </c>
      <c r="D36" s="19">
        <v>10555</v>
      </c>
      <c r="E36" s="19">
        <v>51899</v>
      </c>
      <c r="F36" s="19">
        <f t="shared" si="5"/>
        <v>236217</v>
      </c>
      <c r="G36" s="19">
        <v>8897</v>
      </c>
      <c r="H36" s="19">
        <v>13891</v>
      </c>
      <c r="I36" s="19">
        <v>1253</v>
      </c>
      <c r="J36" s="19">
        <v>14304</v>
      </c>
      <c r="K36" s="19">
        <v>21297</v>
      </c>
      <c r="L36" s="19">
        <v>12</v>
      </c>
      <c r="M36" s="20"/>
      <c r="N36" s="21">
        <f t="shared" si="7"/>
        <v>295871</v>
      </c>
    </row>
    <row r="37" spans="1:14" ht="12.75">
      <c r="A37" s="18" t="s">
        <v>34</v>
      </c>
      <c r="B37" s="19">
        <v>52348</v>
      </c>
      <c r="C37" s="20"/>
      <c r="D37" s="24"/>
      <c r="E37" s="20"/>
      <c r="F37" s="19">
        <f t="shared" si="5"/>
        <v>52348</v>
      </c>
      <c r="G37" s="20"/>
      <c r="H37" s="20"/>
      <c r="I37" s="20"/>
      <c r="J37" s="20"/>
      <c r="K37" s="19">
        <v>1047</v>
      </c>
      <c r="L37" s="20"/>
      <c r="M37" s="20"/>
      <c r="N37" s="21">
        <f t="shared" si="7"/>
        <v>53395</v>
      </c>
    </row>
    <row r="38" spans="1:14" ht="12.75">
      <c r="A38" s="35" t="s">
        <v>116</v>
      </c>
      <c r="B38" s="19">
        <v>7927</v>
      </c>
      <c r="C38" s="20"/>
      <c r="D38" s="20"/>
      <c r="E38" s="20"/>
      <c r="F38" s="19">
        <f t="shared" si="5"/>
        <v>7927</v>
      </c>
      <c r="G38" s="20"/>
      <c r="H38" s="20"/>
      <c r="I38" s="20"/>
      <c r="J38" s="20"/>
      <c r="K38" s="19">
        <v>449</v>
      </c>
      <c r="L38" s="20"/>
      <c r="M38" s="20"/>
      <c r="N38" s="21">
        <f t="shared" si="7"/>
        <v>8376</v>
      </c>
    </row>
    <row r="39" spans="1:14" ht="12.75">
      <c r="A39" s="18" t="s">
        <v>35</v>
      </c>
      <c r="B39" s="19">
        <v>289000</v>
      </c>
      <c r="C39" s="19">
        <f>SUM(C40:C41)</f>
        <v>86073</v>
      </c>
      <c r="D39" s="19">
        <f>SUM(D40:D41)</f>
        <v>77239</v>
      </c>
      <c r="E39" s="19">
        <f>SUM(E40:E41)</f>
        <v>17847</v>
      </c>
      <c r="F39" s="19">
        <f t="shared" si="5"/>
        <v>470159</v>
      </c>
      <c r="G39" s="19">
        <f>SUM(G40:G41)</f>
        <v>2995</v>
      </c>
      <c r="H39" s="19">
        <f aca="true" t="shared" si="8" ref="H39:M39">SUM(H40:H41)</f>
        <v>2732</v>
      </c>
      <c r="I39" s="19">
        <f t="shared" si="8"/>
        <v>161</v>
      </c>
      <c r="J39" s="19">
        <f t="shared" si="8"/>
        <v>5892</v>
      </c>
      <c r="K39" s="19">
        <f t="shared" si="8"/>
        <v>17911</v>
      </c>
      <c r="L39" s="19">
        <f t="shared" si="8"/>
        <v>53</v>
      </c>
      <c r="M39" s="19">
        <f t="shared" si="8"/>
        <v>0</v>
      </c>
      <c r="N39" s="21">
        <f t="shared" si="7"/>
        <v>499903</v>
      </c>
    </row>
    <row r="40" spans="1:14" ht="12.75">
      <c r="A40" s="35" t="s">
        <v>117</v>
      </c>
      <c r="B40" s="19">
        <v>289000</v>
      </c>
      <c r="C40" s="19">
        <v>86073</v>
      </c>
      <c r="D40" s="19">
        <v>77239</v>
      </c>
      <c r="E40" s="19">
        <v>17847</v>
      </c>
      <c r="F40" s="19">
        <f t="shared" si="5"/>
        <v>470159</v>
      </c>
      <c r="G40" s="19">
        <v>2995</v>
      </c>
      <c r="H40" s="19">
        <v>2732</v>
      </c>
      <c r="I40" s="20"/>
      <c r="J40" s="19">
        <v>5892</v>
      </c>
      <c r="K40" s="19">
        <v>17911</v>
      </c>
      <c r="L40" s="20"/>
      <c r="M40" s="20"/>
      <c r="N40" s="21">
        <f t="shared" si="7"/>
        <v>499689</v>
      </c>
    </row>
    <row r="41" spans="1:14" ht="12.75">
      <c r="A41" s="36" t="s">
        <v>87</v>
      </c>
      <c r="B41" s="20"/>
      <c r="C41" s="20"/>
      <c r="D41" s="20"/>
      <c r="E41" s="20"/>
      <c r="F41" s="19">
        <f t="shared" si="5"/>
        <v>0</v>
      </c>
      <c r="G41" s="20"/>
      <c r="H41" s="20"/>
      <c r="I41" s="19">
        <v>161</v>
      </c>
      <c r="J41" s="20"/>
      <c r="K41" s="19">
        <v>0</v>
      </c>
      <c r="L41" s="19">
        <v>53</v>
      </c>
      <c r="M41" s="20"/>
      <c r="N41" s="21">
        <f t="shared" si="7"/>
        <v>214</v>
      </c>
    </row>
    <row r="42" spans="1:14" ht="12.75">
      <c r="A42" s="18" t="s">
        <v>36</v>
      </c>
      <c r="B42" s="20"/>
      <c r="C42" s="20"/>
      <c r="D42" s="24">
        <f>SUM(D43:D44)</f>
        <v>175</v>
      </c>
      <c r="E42" s="24">
        <f>SUM(E43:E44)</f>
        <v>112</v>
      </c>
      <c r="F42" s="24">
        <f t="shared" si="5"/>
        <v>287</v>
      </c>
      <c r="G42" s="24">
        <f>SUM(G43:G44)</f>
        <v>594</v>
      </c>
      <c r="H42" s="24">
        <f>SUM(H43:H44)</f>
        <v>250</v>
      </c>
      <c r="I42" s="20"/>
      <c r="J42" s="24">
        <f>SUM(J43:J44)</f>
        <v>4730</v>
      </c>
      <c r="K42" s="24">
        <f>SUM(K43:K44)</f>
        <v>3610</v>
      </c>
      <c r="L42" s="20"/>
      <c r="M42" s="24">
        <f>SUM(M43:M44)</f>
        <v>54419</v>
      </c>
      <c r="N42" s="21">
        <f t="shared" si="7"/>
        <v>63890</v>
      </c>
    </row>
    <row r="43" spans="1:14" ht="12.75">
      <c r="A43" s="35" t="s">
        <v>117</v>
      </c>
      <c r="B43" s="20"/>
      <c r="C43" s="20"/>
      <c r="D43" s="19">
        <v>175</v>
      </c>
      <c r="E43" s="19">
        <v>112</v>
      </c>
      <c r="F43" s="19">
        <f t="shared" si="5"/>
        <v>287</v>
      </c>
      <c r="G43" s="19">
        <v>594</v>
      </c>
      <c r="H43" s="19">
        <v>250</v>
      </c>
      <c r="I43" s="20"/>
      <c r="J43" s="19">
        <v>4730</v>
      </c>
      <c r="K43" s="19">
        <v>3610</v>
      </c>
      <c r="L43" s="20"/>
      <c r="M43" s="19">
        <v>54027</v>
      </c>
      <c r="N43" s="21">
        <f t="shared" si="7"/>
        <v>63498</v>
      </c>
    </row>
    <row r="44" spans="1:14" ht="12.75">
      <c r="A44" s="36" t="s">
        <v>87</v>
      </c>
      <c r="B44" s="20"/>
      <c r="C44" s="20"/>
      <c r="D44" s="20"/>
      <c r="E44" s="20"/>
      <c r="F44" s="19">
        <f t="shared" si="5"/>
        <v>0</v>
      </c>
      <c r="G44" s="20"/>
      <c r="H44" s="20"/>
      <c r="I44" s="20"/>
      <c r="J44" s="20"/>
      <c r="K44" s="20"/>
      <c r="L44" s="20"/>
      <c r="M44" s="19">
        <v>392</v>
      </c>
      <c r="N44" s="21">
        <f t="shared" si="7"/>
        <v>392</v>
      </c>
    </row>
    <row r="45" spans="1:14" ht="12.75">
      <c r="A45" s="18" t="s">
        <v>37</v>
      </c>
      <c r="B45" s="19">
        <v>15050</v>
      </c>
      <c r="C45" s="19">
        <v>19606</v>
      </c>
      <c r="D45" s="19">
        <v>15055</v>
      </c>
      <c r="E45" s="19">
        <v>2823</v>
      </c>
      <c r="F45" s="19">
        <f t="shared" si="5"/>
        <v>52534</v>
      </c>
      <c r="G45" s="19">
        <v>201</v>
      </c>
      <c r="H45" s="19">
        <v>5100</v>
      </c>
      <c r="I45" s="19">
        <v>207</v>
      </c>
      <c r="J45" s="19">
        <v>1397</v>
      </c>
      <c r="K45" s="19">
        <v>14888</v>
      </c>
      <c r="L45" s="19">
        <v>9</v>
      </c>
      <c r="M45" s="24">
        <v>22629</v>
      </c>
      <c r="N45" s="21">
        <f t="shared" si="7"/>
        <v>96965</v>
      </c>
    </row>
    <row r="46" spans="1:14" ht="12.75">
      <c r="A46" s="18" t="s">
        <v>38</v>
      </c>
      <c r="B46" s="20"/>
      <c r="C46" s="20"/>
      <c r="D46" s="19">
        <v>38</v>
      </c>
      <c r="E46" s="20"/>
      <c r="F46" s="19">
        <f t="shared" si="5"/>
        <v>38</v>
      </c>
      <c r="G46" s="20"/>
      <c r="H46" s="20"/>
      <c r="I46" s="20"/>
      <c r="J46" s="19">
        <v>237</v>
      </c>
      <c r="K46" s="20"/>
      <c r="L46" s="20"/>
      <c r="M46" s="20"/>
      <c r="N46" s="21">
        <f t="shared" si="7"/>
        <v>275</v>
      </c>
    </row>
    <row r="47" spans="1:14" ht="12.75">
      <c r="A47" s="18" t="s">
        <v>39</v>
      </c>
      <c r="B47" s="19">
        <v>211540</v>
      </c>
      <c r="C47" s="20"/>
      <c r="D47" s="20"/>
      <c r="E47" s="20"/>
      <c r="F47" s="19">
        <f t="shared" si="5"/>
        <v>211540</v>
      </c>
      <c r="G47" s="20"/>
      <c r="H47" s="20"/>
      <c r="I47" s="20"/>
      <c r="J47" s="20"/>
      <c r="K47" s="20"/>
      <c r="L47" s="20"/>
      <c r="M47" s="20"/>
      <c r="N47" s="21">
        <f t="shared" si="7"/>
        <v>211540</v>
      </c>
    </row>
    <row r="48" spans="1:14" ht="12.75">
      <c r="A48" s="18" t="s">
        <v>40</v>
      </c>
      <c r="B48" s="19">
        <v>196490</v>
      </c>
      <c r="C48" s="20"/>
      <c r="D48" s="20"/>
      <c r="E48" s="20"/>
      <c r="F48" s="19">
        <f t="shared" si="5"/>
        <v>196490</v>
      </c>
      <c r="G48" s="20"/>
      <c r="H48" s="20"/>
      <c r="I48" s="20"/>
      <c r="J48" s="20"/>
      <c r="K48" s="20"/>
      <c r="L48" s="20"/>
      <c r="M48" s="20"/>
      <c r="N48" s="21">
        <f t="shared" si="7"/>
        <v>196490</v>
      </c>
    </row>
    <row r="49" spans="1:14" ht="12.75">
      <c r="A49" s="18" t="s">
        <v>41</v>
      </c>
      <c r="B49" s="20"/>
      <c r="C49" s="20"/>
      <c r="D49" s="19">
        <v>28586</v>
      </c>
      <c r="E49" s="20"/>
      <c r="F49" s="19">
        <f>SUM(D49)</f>
        <v>28586</v>
      </c>
      <c r="G49" s="20"/>
      <c r="H49" s="20"/>
      <c r="I49" s="20"/>
      <c r="J49" s="20"/>
      <c r="K49" s="19">
        <v>257</v>
      </c>
      <c r="L49" s="20"/>
      <c r="M49" s="20"/>
      <c r="N49" s="21">
        <f>SUM(F49,K49)</f>
        <v>28843</v>
      </c>
    </row>
    <row r="50" spans="1:14" ht="12.75">
      <c r="A50" s="35" t="s">
        <v>68</v>
      </c>
      <c r="B50" s="20"/>
      <c r="C50" s="20"/>
      <c r="D50" s="19">
        <v>6922</v>
      </c>
      <c r="E50" s="20"/>
      <c r="F50" s="19">
        <f>SUM(D50)</f>
        <v>6922</v>
      </c>
      <c r="G50" s="20"/>
      <c r="H50" s="20"/>
      <c r="I50" s="20"/>
      <c r="J50" s="20"/>
      <c r="K50" s="19">
        <v>44</v>
      </c>
      <c r="L50" s="20"/>
      <c r="M50" s="20"/>
      <c r="N50" s="21">
        <f>SUM(K50,F50)</f>
        <v>6966</v>
      </c>
    </row>
    <row r="51" spans="1:14" ht="12.75">
      <c r="A51" s="18" t="s">
        <v>42</v>
      </c>
      <c r="B51" s="19">
        <v>154490</v>
      </c>
      <c r="C51" s="20"/>
      <c r="D51" s="20"/>
      <c r="E51" s="20"/>
      <c r="F51" s="19">
        <f>SUM(B51)</f>
        <v>154490</v>
      </c>
      <c r="G51" s="20"/>
      <c r="H51" s="20"/>
      <c r="I51" s="20"/>
      <c r="J51" s="20"/>
      <c r="K51" s="19">
        <v>2936</v>
      </c>
      <c r="L51" s="20"/>
      <c r="M51" s="20"/>
      <c r="N51" s="21">
        <f>SUM(F51,K51)</f>
        <v>157426</v>
      </c>
    </row>
    <row r="52" spans="1:14" ht="25.5">
      <c r="A52" s="18" t="s">
        <v>92</v>
      </c>
      <c r="B52" s="19">
        <v>103</v>
      </c>
      <c r="C52" s="20"/>
      <c r="D52" s="20"/>
      <c r="E52" s="20"/>
      <c r="F52" s="19">
        <f>SUM(B52)</f>
        <v>103</v>
      </c>
      <c r="G52" s="20"/>
      <c r="H52" s="20"/>
      <c r="I52" s="20"/>
      <c r="J52" s="20"/>
      <c r="K52" s="19">
        <v>7</v>
      </c>
      <c r="L52" s="20"/>
      <c r="M52" s="20"/>
      <c r="N52" s="21">
        <f>SUM(F52,K52)</f>
        <v>110</v>
      </c>
    </row>
    <row r="53" spans="1:14" ht="12.75">
      <c r="A53" s="18" t="s">
        <v>43</v>
      </c>
      <c r="B53" s="19">
        <v>350688</v>
      </c>
      <c r="C53" s="20"/>
      <c r="D53" s="19">
        <v>7719</v>
      </c>
      <c r="E53" s="19">
        <v>62118</v>
      </c>
      <c r="F53" s="19">
        <f>SUM(B53,D53:E53)</f>
        <v>420525</v>
      </c>
      <c r="G53" s="20"/>
      <c r="H53" s="20"/>
      <c r="I53" s="20"/>
      <c r="J53" s="20"/>
      <c r="K53" s="19">
        <v>34961</v>
      </c>
      <c r="L53" s="20"/>
      <c r="M53" s="20"/>
      <c r="N53" s="21">
        <f>SUM(K53,F53)</f>
        <v>455486</v>
      </c>
    </row>
    <row r="54" spans="1:14" s="27" customFormat="1" ht="12.75">
      <c r="A54" s="26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ht="12.75">
      <c r="A55" s="14"/>
      <c r="K55" s="31" t="s">
        <v>74</v>
      </c>
      <c r="L55" s="30"/>
      <c r="M55" s="30"/>
      <c r="N55" s="30"/>
    </row>
  </sheetData>
  <printOptions horizontalCentered="1" verticalCentered="1"/>
  <pageMargins left="0.5" right="0.97" top="1.4173228346456694" bottom="0.99" header="0.5118110236220472" footer="0.5118110236220472"/>
  <pageSetup fitToHeight="2" horizontalDpi="300" verticalDpi="300" orientation="landscape" paperSize="9" scale="85" r:id="rId1"/>
  <headerFooter alignWithMargins="0">
    <oddHeader>&amp;C&amp;A</oddHeader>
    <oddFooter>&amp;CStrana &amp;P</oddFooter>
  </headerFooter>
  <rowBreaks count="1" manualBreakCount="1">
    <brk id="2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38"/>
  <sheetViews>
    <sheetView workbookViewId="0" topLeftCell="B9">
      <selection activeCell="B22" sqref="B22:V22"/>
    </sheetView>
  </sheetViews>
  <sheetFormatPr defaultColWidth="9.00390625" defaultRowHeight="12.75"/>
  <cols>
    <col min="1" max="1" width="1.12109375" style="14" customWidth="1"/>
    <col min="2" max="2" width="35.75390625" style="39" customWidth="1"/>
    <col min="3" max="3" width="7.625" style="14" customWidth="1"/>
    <col min="4" max="4" width="5.375" style="14" customWidth="1"/>
    <col min="5" max="5" width="8.125" style="14" customWidth="1"/>
    <col min="6" max="6" width="5.375" style="14" customWidth="1"/>
    <col min="7" max="7" width="7.625" style="14" customWidth="1"/>
    <col min="8" max="8" width="5.375" style="14" customWidth="1"/>
    <col min="9" max="9" width="7.625" style="14" customWidth="1"/>
    <col min="10" max="10" width="5.375" style="14" customWidth="1"/>
    <col min="11" max="11" width="7.625" style="14" customWidth="1"/>
    <col min="12" max="12" width="5.375" style="14" customWidth="1"/>
    <col min="13" max="13" width="7.625" style="14" customWidth="1"/>
    <col min="14" max="14" width="5.375" style="14" customWidth="1"/>
    <col min="15" max="15" width="7.625" style="14" customWidth="1"/>
    <col min="16" max="16" width="5.375" style="14" customWidth="1"/>
    <col min="17" max="17" width="7.625" style="14" customWidth="1"/>
    <col min="18" max="18" width="5.375" style="14" customWidth="1"/>
    <col min="19" max="19" width="7.625" style="14" customWidth="1"/>
    <col min="20" max="20" width="5.375" style="14" customWidth="1"/>
    <col min="21" max="21" width="7.625" style="14" customWidth="1"/>
    <col min="22" max="22" width="5.375" style="14" customWidth="1"/>
    <col min="23" max="23" width="7.625" style="14" customWidth="1"/>
    <col min="24" max="24" width="6.625" style="14" bestFit="1" customWidth="1"/>
    <col min="25" max="16384" width="9.125" style="14" customWidth="1"/>
  </cols>
  <sheetData>
    <row r="1" spans="2:22" s="64" customFormat="1" ht="15.75">
      <c r="B1" s="70" t="s">
        <v>75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ht="13.5" thickBot="1"/>
    <row r="3" spans="2:24" ht="12.75">
      <c r="B3" s="40" t="s">
        <v>44</v>
      </c>
      <c r="C3" s="41">
        <v>1992</v>
      </c>
      <c r="D3" s="41"/>
      <c r="E3" s="41">
        <v>1993</v>
      </c>
      <c r="F3" s="41"/>
      <c r="G3" s="41">
        <v>1994</v>
      </c>
      <c r="H3" s="41"/>
      <c r="I3" s="41">
        <v>1995</v>
      </c>
      <c r="J3" s="41"/>
      <c r="K3" s="41">
        <v>1996</v>
      </c>
      <c r="L3" s="41"/>
      <c r="M3" s="41">
        <v>1997</v>
      </c>
      <c r="N3" s="41"/>
      <c r="O3" s="41">
        <v>1998</v>
      </c>
      <c r="P3" s="41"/>
      <c r="Q3" s="41">
        <v>1999</v>
      </c>
      <c r="R3" s="41"/>
      <c r="S3" s="41">
        <v>2000</v>
      </c>
      <c r="T3" s="41"/>
      <c r="U3" s="41">
        <v>2001</v>
      </c>
      <c r="V3" s="42"/>
      <c r="W3" s="41">
        <v>2002</v>
      </c>
      <c r="X3" s="42"/>
    </row>
    <row r="4" spans="2:24" s="46" customFormat="1" ht="12.75">
      <c r="B4" s="34"/>
      <c r="C4" s="43" t="s">
        <v>45</v>
      </c>
      <c r="D4" s="43" t="s">
        <v>46</v>
      </c>
      <c r="E4" s="43" t="s">
        <v>45</v>
      </c>
      <c r="F4" s="43" t="s">
        <v>46</v>
      </c>
      <c r="G4" s="43" t="s">
        <v>45</v>
      </c>
      <c r="H4" s="43" t="s">
        <v>46</v>
      </c>
      <c r="I4" s="43" t="s">
        <v>45</v>
      </c>
      <c r="J4" s="43" t="s">
        <v>46</v>
      </c>
      <c r="K4" s="43" t="s">
        <v>45</v>
      </c>
      <c r="L4" s="43" t="s">
        <v>46</v>
      </c>
      <c r="M4" s="43" t="s">
        <v>45</v>
      </c>
      <c r="N4" s="43" t="s">
        <v>46</v>
      </c>
      <c r="O4" s="43" t="s">
        <v>45</v>
      </c>
      <c r="P4" s="43" t="s">
        <v>46</v>
      </c>
      <c r="Q4" s="44" t="s">
        <v>45</v>
      </c>
      <c r="R4" s="44" t="s">
        <v>46</v>
      </c>
      <c r="S4" s="44" t="s">
        <v>45</v>
      </c>
      <c r="T4" s="44" t="s">
        <v>46</v>
      </c>
      <c r="U4" s="44" t="s">
        <v>45</v>
      </c>
      <c r="V4" s="45" t="s">
        <v>46</v>
      </c>
      <c r="W4" s="44" t="s">
        <v>45</v>
      </c>
      <c r="X4" s="45" t="s">
        <v>46</v>
      </c>
    </row>
    <row r="5" spans="2:24" s="46" customFormat="1" ht="63.75">
      <c r="B5" s="34" t="s">
        <v>93</v>
      </c>
      <c r="C5" s="47">
        <v>455127</v>
      </c>
      <c r="D5" s="47">
        <v>100</v>
      </c>
      <c r="E5" s="47">
        <v>431884</v>
      </c>
      <c r="F5" s="47">
        <v>95</v>
      </c>
      <c r="G5" s="47">
        <v>443044</v>
      </c>
      <c r="H5" s="47">
        <v>97</v>
      </c>
      <c r="I5" s="47">
        <v>463548</v>
      </c>
      <c r="J5" s="47">
        <v>102</v>
      </c>
      <c r="K5" s="47">
        <v>463193</v>
      </c>
      <c r="L5" s="47">
        <v>102</v>
      </c>
      <c r="M5" s="47">
        <v>537284</v>
      </c>
      <c r="N5" s="47">
        <v>118</v>
      </c>
      <c r="O5" s="47">
        <v>483143</v>
      </c>
      <c r="P5" s="47">
        <v>106</v>
      </c>
      <c r="Q5" s="48">
        <v>489141</v>
      </c>
      <c r="R5" s="48">
        <v>107</v>
      </c>
      <c r="S5" s="48">
        <v>483607</v>
      </c>
      <c r="T5" s="48">
        <v>106</v>
      </c>
      <c r="U5" s="48">
        <v>543537</v>
      </c>
      <c r="V5" s="49">
        <v>119</v>
      </c>
      <c r="W5" s="50">
        <v>436903</v>
      </c>
      <c r="X5" s="49">
        <v>96</v>
      </c>
    </row>
    <row r="6" spans="2:24" s="46" customFormat="1" ht="51">
      <c r="B6" s="34" t="s">
        <v>47</v>
      </c>
      <c r="C6" s="47">
        <v>26954</v>
      </c>
      <c r="D6" s="47">
        <v>100</v>
      </c>
      <c r="E6" s="47">
        <v>18066</v>
      </c>
      <c r="F6" s="47">
        <v>67</v>
      </c>
      <c r="G6" s="47">
        <v>35751</v>
      </c>
      <c r="H6" s="47">
        <v>133</v>
      </c>
      <c r="I6" s="47">
        <v>24194</v>
      </c>
      <c r="J6" s="47">
        <v>90</v>
      </c>
      <c r="K6" s="47">
        <v>26028</v>
      </c>
      <c r="L6" s="47">
        <v>97</v>
      </c>
      <c r="M6" s="47">
        <v>27881</v>
      </c>
      <c r="N6" s="47">
        <v>103</v>
      </c>
      <c r="O6" s="47">
        <v>27430</v>
      </c>
      <c r="P6" s="47">
        <v>102</v>
      </c>
      <c r="Q6" s="48">
        <v>34124</v>
      </c>
      <c r="R6" s="48">
        <v>127</v>
      </c>
      <c r="S6" s="48">
        <v>47200</v>
      </c>
      <c r="T6" s="48">
        <v>175</v>
      </c>
      <c r="U6" s="48">
        <v>44059</v>
      </c>
      <c r="V6" s="49">
        <v>163</v>
      </c>
      <c r="W6" s="48">
        <v>52348</v>
      </c>
      <c r="X6" s="49">
        <v>194</v>
      </c>
    </row>
    <row r="7" spans="2:24" s="46" customFormat="1" ht="51">
      <c r="B7" s="34" t="s">
        <v>48</v>
      </c>
      <c r="C7" s="47">
        <v>477136</v>
      </c>
      <c r="D7" s="47">
        <v>100</v>
      </c>
      <c r="E7" s="47">
        <v>435139</v>
      </c>
      <c r="F7" s="47">
        <v>91</v>
      </c>
      <c r="G7" s="47">
        <v>447361</v>
      </c>
      <c r="H7" s="47">
        <v>94</v>
      </c>
      <c r="I7" s="47">
        <v>450434</v>
      </c>
      <c r="J7" s="47">
        <v>94</v>
      </c>
      <c r="K7" s="47">
        <v>715836</v>
      </c>
      <c r="L7" s="47">
        <v>150</v>
      </c>
      <c r="M7" s="47">
        <v>700741</v>
      </c>
      <c r="N7" s="47">
        <v>147</v>
      </c>
      <c r="O7" s="47">
        <v>593709</v>
      </c>
      <c r="P7" s="47">
        <v>124</v>
      </c>
      <c r="Q7" s="48">
        <v>761123</v>
      </c>
      <c r="R7" s="48">
        <v>160</v>
      </c>
      <c r="S7" s="48">
        <v>673844</v>
      </c>
      <c r="T7" s="48">
        <v>141</v>
      </c>
      <c r="U7" s="48">
        <v>638544</v>
      </c>
      <c r="V7" s="49">
        <v>134</v>
      </c>
      <c r="W7" s="48">
        <v>470446</v>
      </c>
      <c r="X7" s="49">
        <v>99</v>
      </c>
    </row>
    <row r="8" spans="2:24" s="46" customFormat="1" ht="76.5">
      <c r="B8" s="34" t="s">
        <v>49</v>
      </c>
      <c r="C8" s="47">
        <v>82949</v>
      </c>
      <c r="D8" s="47">
        <v>100</v>
      </c>
      <c r="E8" s="47">
        <v>142399</v>
      </c>
      <c r="F8" s="47">
        <v>172</v>
      </c>
      <c r="G8" s="47">
        <v>149815</v>
      </c>
      <c r="H8" s="47">
        <v>180</v>
      </c>
      <c r="I8" s="47">
        <v>171503</v>
      </c>
      <c r="J8" s="47">
        <v>207</v>
      </c>
      <c r="K8" s="47">
        <v>133916</v>
      </c>
      <c r="L8" s="47">
        <v>161</v>
      </c>
      <c r="M8" s="47">
        <v>131455</v>
      </c>
      <c r="N8" s="47">
        <v>158</v>
      </c>
      <c r="O8" s="47">
        <v>135082</v>
      </c>
      <c r="P8" s="47">
        <v>163</v>
      </c>
      <c r="Q8" s="48">
        <v>157252</v>
      </c>
      <c r="R8" s="48">
        <v>190</v>
      </c>
      <c r="S8" s="48">
        <v>169671</v>
      </c>
      <c r="T8" s="48">
        <v>205</v>
      </c>
      <c r="U8" s="51">
        <v>152869</v>
      </c>
      <c r="V8" s="49">
        <v>184</v>
      </c>
      <c r="W8" s="51">
        <v>52534</v>
      </c>
      <c r="X8" s="49">
        <v>63</v>
      </c>
    </row>
    <row r="9" spans="2:24" s="46" customFormat="1" ht="25.5">
      <c r="B9" s="34" t="s">
        <v>50</v>
      </c>
      <c r="C9" s="47">
        <v>92</v>
      </c>
      <c r="D9" s="47">
        <v>100</v>
      </c>
      <c r="E9" s="47">
        <v>169</v>
      </c>
      <c r="F9" s="47">
        <v>184</v>
      </c>
      <c r="G9" s="47">
        <v>295</v>
      </c>
      <c r="H9" s="47">
        <v>320</v>
      </c>
      <c r="I9" s="47">
        <v>310</v>
      </c>
      <c r="J9" s="47">
        <v>337</v>
      </c>
      <c r="K9" s="47">
        <v>230</v>
      </c>
      <c r="L9" s="47">
        <v>250</v>
      </c>
      <c r="M9" s="47">
        <v>126</v>
      </c>
      <c r="N9" s="47">
        <v>137</v>
      </c>
      <c r="O9" s="47">
        <v>132</v>
      </c>
      <c r="P9" s="47">
        <v>143</v>
      </c>
      <c r="Q9" s="48">
        <v>92</v>
      </c>
      <c r="R9" s="48">
        <v>100</v>
      </c>
      <c r="S9" s="48">
        <v>83</v>
      </c>
      <c r="T9" s="48">
        <v>90</v>
      </c>
      <c r="U9" s="48">
        <v>52</v>
      </c>
      <c r="V9" s="49">
        <v>57</v>
      </c>
      <c r="W9" s="48">
        <v>52</v>
      </c>
      <c r="X9" s="49">
        <v>57</v>
      </c>
    </row>
    <row r="10" spans="2:24" s="46" customFormat="1" ht="38.25">
      <c r="B10" s="34" t="s">
        <v>51</v>
      </c>
      <c r="C10" s="47">
        <v>195000</v>
      </c>
      <c r="D10" s="47">
        <v>100</v>
      </c>
      <c r="E10" s="47">
        <v>166251</v>
      </c>
      <c r="F10" s="47">
        <v>85</v>
      </c>
      <c r="G10" s="47">
        <v>170067</v>
      </c>
      <c r="H10" s="47">
        <v>87</v>
      </c>
      <c r="I10" s="47">
        <v>158342</v>
      </c>
      <c r="J10" s="47">
        <v>81</v>
      </c>
      <c r="K10" s="47">
        <v>212151</v>
      </c>
      <c r="L10" s="47">
        <v>109</v>
      </c>
      <c r="M10" s="47">
        <v>285889</v>
      </c>
      <c r="N10" s="47">
        <v>146</v>
      </c>
      <c r="O10" s="47">
        <v>264619</v>
      </c>
      <c r="P10" s="47">
        <v>136</v>
      </c>
      <c r="Q10" s="48">
        <v>377530</v>
      </c>
      <c r="R10" s="48">
        <v>194</v>
      </c>
      <c r="S10" s="48">
        <v>228126</v>
      </c>
      <c r="T10" s="48">
        <v>117</v>
      </c>
      <c r="U10" s="51">
        <v>265546</v>
      </c>
      <c r="V10" s="49">
        <v>136</v>
      </c>
      <c r="W10" s="51">
        <v>211540</v>
      </c>
      <c r="X10" s="49">
        <v>108</v>
      </c>
    </row>
    <row r="11" spans="2:24" s="46" customFormat="1" ht="12.75">
      <c r="B11" s="37" t="s">
        <v>52</v>
      </c>
      <c r="C11" s="47">
        <v>171841</v>
      </c>
      <c r="D11" s="47">
        <v>100</v>
      </c>
      <c r="E11" s="47">
        <v>133544</v>
      </c>
      <c r="F11" s="47">
        <v>78</v>
      </c>
      <c r="G11" s="47">
        <v>127501</v>
      </c>
      <c r="H11" s="47">
        <v>74</v>
      </c>
      <c r="I11" s="47">
        <v>119077</v>
      </c>
      <c r="J11" s="47">
        <v>69</v>
      </c>
      <c r="K11" s="47">
        <v>150960</v>
      </c>
      <c r="L11" s="47">
        <v>88</v>
      </c>
      <c r="M11" s="47">
        <v>200714</v>
      </c>
      <c r="N11" s="47">
        <v>117</v>
      </c>
      <c r="O11" s="47">
        <v>208461</v>
      </c>
      <c r="P11" s="47">
        <v>121</v>
      </c>
      <c r="Q11" s="48">
        <v>286966</v>
      </c>
      <c r="R11" s="48">
        <v>167</v>
      </c>
      <c r="S11" s="48">
        <v>204604</v>
      </c>
      <c r="T11" s="48">
        <v>119</v>
      </c>
      <c r="U11" s="51">
        <v>232635</v>
      </c>
      <c r="V11" s="49">
        <v>135</v>
      </c>
      <c r="W11" s="51">
        <v>196490</v>
      </c>
      <c r="X11" s="49">
        <v>114</v>
      </c>
    </row>
    <row r="12" spans="2:24" s="46" customFormat="1" ht="12.75">
      <c r="B12" s="34" t="s">
        <v>53</v>
      </c>
      <c r="C12" s="52">
        <v>0.88</v>
      </c>
      <c r="D12" s="52"/>
      <c r="E12" s="52">
        <v>0.8</v>
      </c>
      <c r="F12" s="52"/>
      <c r="G12" s="52">
        <v>0.75</v>
      </c>
      <c r="H12" s="52"/>
      <c r="I12" s="52">
        <v>0.75</v>
      </c>
      <c r="J12" s="52"/>
      <c r="K12" s="52">
        <v>0.71</v>
      </c>
      <c r="L12" s="52"/>
      <c r="M12" s="52">
        <v>0.7</v>
      </c>
      <c r="N12" s="53"/>
      <c r="O12" s="52">
        <v>0.79</v>
      </c>
      <c r="P12" s="52"/>
      <c r="Q12" s="52">
        <v>0.76</v>
      </c>
      <c r="R12" s="52"/>
      <c r="S12" s="52">
        <v>0.9</v>
      </c>
      <c r="T12" s="52"/>
      <c r="U12" s="52">
        <v>0.88</v>
      </c>
      <c r="V12" s="54"/>
      <c r="W12" s="52">
        <v>0.93</v>
      </c>
      <c r="X12" s="54"/>
    </row>
    <row r="13" spans="2:24" s="46" customFormat="1" ht="12.75">
      <c r="B13" s="34" t="s">
        <v>18</v>
      </c>
      <c r="C13" s="47">
        <v>15407</v>
      </c>
      <c r="D13" s="47">
        <v>100</v>
      </c>
      <c r="E13" s="47">
        <v>14060</v>
      </c>
      <c r="F13" s="47">
        <v>91</v>
      </c>
      <c r="G13" s="47">
        <v>15050</v>
      </c>
      <c r="H13" s="47">
        <v>98</v>
      </c>
      <c r="I13" s="47">
        <v>16099</v>
      </c>
      <c r="J13" s="47">
        <v>104</v>
      </c>
      <c r="K13" s="47">
        <v>17968</v>
      </c>
      <c r="L13" s="47">
        <v>116</v>
      </c>
      <c r="M13" s="47">
        <v>19508</v>
      </c>
      <c r="N13" s="47">
        <v>126</v>
      </c>
      <c r="O13" s="47">
        <v>23090</v>
      </c>
      <c r="P13" s="47">
        <v>150</v>
      </c>
      <c r="Q13" s="48">
        <v>37211</v>
      </c>
      <c r="R13" s="48">
        <v>242</v>
      </c>
      <c r="S13" s="48">
        <v>27210</v>
      </c>
      <c r="T13" s="48">
        <v>177</v>
      </c>
      <c r="U13" s="48">
        <v>22520</v>
      </c>
      <c r="V13" s="49">
        <v>146</v>
      </c>
      <c r="W13" s="48">
        <v>28586</v>
      </c>
      <c r="X13" s="49">
        <v>186</v>
      </c>
    </row>
    <row r="14" spans="2:24" s="46" customFormat="1" ht="12.75">
      <c r="B14" s="37" t="s">
        <v>54</v>
      </c>
      <c r="C14" s="47">
        <v>1151</v>
      </c>
      <c r="D14" s="47">
        <v>100</v>
      </c>
      <c r="E14" s="47">
        <v>1506</v>
      </c>
      <c r="F14" s="47">
        <v>130</v>
      </c>
      <c r="G14" s="47">
        <v>2169</v>
      </c>
      <c r="H14" s="47">
        <v>188</v>
      </c>
      <c r="I14" s="47">
        <v>2667</v>
      </c>
      <c r="J14" s="47">
        <v>232</v>
      </c>
      <c r="K14" s="47">
        <v>3286</v>
      </c>
      <c r="L14" s="47">
        <v>285</v>
      </c>
      <c r="M14" s="47">
        <v>4793</v>
      </c>
      <c r="N14" s="47">
        <v>416</v>
      </c>
      <c r="O14" s="47">
        <v>5806</v>
      </c>
      <c r="P14" s="47">
        <v>504</v>
      </c>
      <c r="Q14" s="48">
        <v>8320</v>
      </c>
      <c r="R14" s="48">
        <v>723</v>
      </c>
      <c r="S14" s="48">
        <v>9901</v>
      </c>
      <c r="T14" s="48">
        <v>860</v>
      </c>
      <c r="U14" s="48">
        <v>6883</v>
      </c>
      <c r="V14" s="49">
        <v>598</v>
      </c>
      <c r="W14" s="48">
        <v>6922</v>
      </c>
      <c r="X14" s="49">
        <v>601</v>
      </c>
    </row>
    <row r="15" spans="2:24" s="46" customFormat="1" ht="38.25">
      <c r="B15" s="34" t="s">
        <v>55</v>
      </c>
      <c r="C15" s="47">
        <v>1485</v>
      </c>
      <c r="D15" s="47">
        <v>100</v>
      </c>
      <c r="E15" s="47">
        <v>1179</v>
      </c>
      <c r="F15" s="47">
        <v>79</v>
      </c>
      <c r="G15" s="47">
        <v>1196</v>
      </c>
      <c r="H15" s="47">
        <v>80</v>
      </c>
      <c r="I15" s="47">
        <v>1397</v>
      </c>
      <c r="J15" s="47">
        <v>94</v>
      </c>
      <c r="K15" s="47">
        <v>1411</v>
      </c>
      <c r="L15" s="47">
        <v>95</v>
      </c>
      <c r="M15" s="47">
        <v>1826</v>
      </c>
      <c r="N15" s="47">
        <v>123</v>
      </c>
      <c r="O15" s="47">
        <v>4314</v>
      </c>
      <c r="P15" s="47">
        <v>290</v>
      </c>
      <c r="Q15" s="48">
        <v>4852</v>
      </c>
      <c r="R15" s="48">
        <v>327</v>
      </c>
      <c r="S15" s="48">
        <v>20040</v>
      </c>
      <c r="T15" s="48">
        <v>1350</v>
      </c>
      <c r="U15" s="48">
        <v>136263</v>
      </c>
      <c r="V15" s="49">
        <v>9176</v>
      </c>
      <c r="W15" s="48">
        <v>154490</v>
      </c>
      <c r="X15" s="49">
        <v>10403</v>
      </c>
    </row>
    <row r="16" spans="2:24" s="46" customFormat="1" ht="25.5">
      <c r="B16" s="34" t="s">
        <v>56</v>
      </c>
      <c r="C16" s="47">
        <v>109</v>
      </c>
      <c r="D16" s="47">
        <v>100</v>
      </c>
      <c r="E16" s="47">
        <v>86</v>
      </c>
      <c r="F16" s="47">
        <v>79</v>
      </c>
      <c r="G16" s="47">
        <v>120</v>
      </c>
      <c r="H16" s="47">
        <v>110</v>
      </c>
      <c r="I16" s="47">
        <v>116</v>
      </c>
      <c r="J16" s="47">
        <v>106</v>
      </c>
      <c r="K16" s="47">
        <v>100</v>
      </c>
      <c r="L16" s="47">
        <v>92</v>
      </c>
      <c r="M16" s="47">
        <v>110</v>
      </c>
      <c r="N16" s="47">
        <v>101</v>
      </c>
      <c r="O16" s="47">
        <v>201</v>
      </c>
      <c r="P16" s="47">
        <v>184</v>
      </c>
      <c r="Q16" s="48">
        <v>110</v>
      </c>
      <c r="R16" s="48">
        <v>101</v>
      </c>
      <c r="S16" s="48">
        <v>45</v>
      </c>
      <c r="T16" s="48">
        <v>41</v>
      </c>
      <c r="U16" s="48">
        <v>159</v>
      </c>
      <c r="V16" s="49">
        <v>146</v>
      </c>
      <c r="W16" s="48">
        <v>103</v>
      </c>
      <c r="X16" s="49">
        <v>94</v>
      </c>
    </row>
    <row r="17" spans="2:24" s="46" customFormat="1" ht="26.25" thickBot="1">
      <c r="B17" s="55" t="s">
        <v>57</v>
      </c>
      <c r="C17" s="56">
        <v>233350</v>
      </c>
      <c r="D17" s="56">
        <v>100</v>
      </c>
      <c r="E17" s="56">
        <v>300945</v>
      </c>
      <c r="F17" s="56">
        <v>129</v>
      </c>
      <c r="G17" s="56">
        <v>368029</v>
      </c>
      <c r="H17" s="56">
        <v>157</v>
      </c>
      <c r="I17" s="56">
        <v>385784</v>
      </c>
      <c r="J17" s="56">
        <v>165</v>
      </c>
      <c r="K17" s="56">
        <v>379862</v>
      </c>
      <c r="L17" s="56">
        <v>163</v>
      </c>
      <c r="M17" s="56">
        <v>576370</v>
      </c>
      <c r="N17" s="56">
        <v>247</v>
      </c>
      <c r="O17" s="56">
        <v>603896</v>
      </c>
      <c r="P17" s="56">
        <v>259</v>
      </c>
      <c r="Q17" s="57">
        <v>560798</v>
      </c>
      <c r="R17" s="57">
        <v>240</v>
      </c>
      <c r="S17" s="57">
        <v>529483</v>
      </c>
      <c r="T17" s="57">
        <v>227</v>
      </c>
      <c r="U17" s="57">
        <v>478344</v>
      </c>
      <c r="V17" s="58">
        <v>205</v>
      </c>
      <c r="W17" s="57">
        <v>420525</v>
      </c>
      <c r="X17" s="58">
        <v>180</v>
      </c>
    </row>
    <row r="18" spans="2:24" ht="12.75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  <c r="R18" s="61"/>
      <c r="S18" s="61"/>
      <c r="T18" s="61"/>
      <c r="U18" s="61"/>
      <c r="V18" s="61"/>
      <c r="W18" s="61"/>
      <c r="X18" s="61"/>
    </row>
    <row r="19" spans="2:24" ht="12.75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  <c r="R19" s="61"/>
      <c r="S19" s="61"/>
      <c r="T19" s="61"/>
      <c r="U19" s="61"/>
      <c r="V19" s="61"/>
      <c r="W19" s="61"/>
      <c r="X19" s="61"/>
    </row>
    <row r="20" spans="2:24" ht="12.75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  <c r="R20" s="61"/>
      <c r="S20" s="61"/>
      <c r="T20" s="61"/>
      <c r="U20" s="61"/>
      <c r="V20" s="61"/>
      <c r="W20" s="61"/>
      <c r="X20" s="61"/>
    </row>
    <row r="22" spans="2:22" s="64" customFormat="1" ht="15.75">
      <c r="B22" s="71" t="s">
        <v>118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</row>
    <row r="23" ht="13.5" thickBot="1"/>
    <row r="24" spans="2:24" ht="12.75">
      <c r="B24" s="40" t="s">
        <v>58</v>
      </c>
      <c r="C24" s="41">
        <v>1992</v>
      </c>
      <c r="D24" s="41"/>
      <c r="E24" s="41">
        <v>1993</v>
      </c>
      <c r="F24" s="41"/>
      <c r="G24" s="41">
        <v>1994</v>
      </c>
      <c r="H24" s="41"/>
      <c r="I24" s="41">
        <v>1995</v>
      </c>
      <c r="J24" s="41"/>
      <c r="K24" s="41">
        <v>1996</v>
      </c>
      <c r="L24" s="41"/>
      <c r="M24" s="41">
        <v>1997</v>
      </c>
      <c r="N24" s="41"/>
      <c r="O24" s="41">
        <v>1998</v>
      </c>
      <c r="P24" s="41"/>
      <c r="Q24" s="41">
        <v>1999</v>
      </c>
      <c r="R24" s="41"/>
      <c r="S24" s="41">
        <v>2000</v>
      </c>
      <c r="T24" s="41"/>
      <c r="U24" s="41">
        <v>2001</v>
      </c>
      <c r="V24" s="42"/>
      <c r="W24" s="41">
        <v>2002</v>
      </c>
      <c r="X24" s="42"/>
    </row>
    <row r="25" spans="2:24" ht="12.75">
      <c r="B25" s="34"/>
      <c r="C25" s="62" t="s">
        <v>59</v>
      </c>
      <c r="D25" s="62" t="s">
        <v>60</v>
      </c>
      <c r="E25" s="62" t="s">
        <v>59</v>
      </c>
      <c r="F25" s="62" t="s">
        <v>60</v>
      </c>
      <c r="G25" s="62" t="s">
        <v>59</v>
      </c>
      <c r="H25" s="62" t="s">
        <v>60</v>
      </c>
      <c r="I25" s="62" t="s">
        <v>59</v>
      </c>
      <c r="J25" s="62" t="s">
        <v>60</v>
      </c>
      <c r="K25" s="62" t="s">
        <v>59</v>
      </c>
      <c r="L25" s="62" t="s">
        <v>60</v>
      </c>
      <c r="M25" s="62" t="s">
        <v>59</v>
      </c>
      <c r="N25" s="62" t="s">
        <v>60</v>
      </c>
      <c r="O25" s="62" t="s">
        <v>59</v>
      </c>
      <c r="P25" s="62" t="s">
        <v>60</v>
      </c>
      <c r="Q25" s="62" t="s">
        <v>59</v>
      </c>
      <c r="R25" s="62" t="s">
        <v>60</v>
      </c>
      <c r="S25" s="62" t="s">
        <v>59</v>
      </c>
      <c r="T25" s="62" t="s">
        <v>60</v>
      </c>
      <c r="U25" s="62" t="s">
        <v>59</v>
      </c>
      <c r="V25" s="63" t="s">
        <v>60</v>
      </c>
      <c r="W25" s="62" t="s">
        <v>59</v>
      </c>
      <c r="X25" s="63" t="s">
        <v>60</v>
      </c>
    </row>
    <row r="26" spans="2:24" ht="38.25">
      <c r="B26" s="34" t="s">
        <v>94</v>
      </c>
      <c r="C26" s="47">
        <v>455127</v>
      </c>
      <c r="D26" s="47">
        <v>100</v>
      </c>
      <c r="E26" s="47">
        <v>431884</v>
      </c>
      <c r="F26" s="47">
        <v>95</v>
      </c>
      <c r="G26" s="47">
        <v>443044</v>
      </c>
      <c r="H26" s="47">
        <v>97</v>
      </c>
      <c r="I26" s="47">
        <v>463548</v>
      </c>
      <c r="J26" s="47">
        <v>102</v>
      </c>
      <c r="K26" s="47">
        <v>463193</v>
      </c>
      <c r="L26" s="47">
        <v>102</v>
      </c>
      <c r="M26" s="47">
        <v>537284</v>
      </c>
      <c r="N26" s="47">
        <v>118</v>
      </c>
      <c r="O26" s="47">
        <v>483143</v>
      </c>
      <c r="P26" s="47">
        <v>106</v>
      </c>
      <c r="Q26" s="48">
        <v>489141</v>
      </c>
      <c r="R26" s="48">
        <v>107</v>
      </c>
      <c r="S26" s="48">
        <v>483607</v>
      </c>
      <c r="T26" s="48">
        <v>106</v>
      </c>
      <c r="U26" s="48">
        <v>543537</v>
      </c>
      <c r="V26" s="49">
        <v>119</v>
      </c>
      <c r="W26" s="50">
        <v>436903</v>
      </c>
      <c r="X26" s="49">
        <v>96</v>
      </c>
    </row>
    <row r="27" spans="2:24" ht="25.5">
      <c r="B27" s="34" t="s">
        <v>61</v>
      </c>
      <c r="C27" s="47">
        <v>26954</v>
      </c>
      <c r="D27" s="47">
        <v>100</v>
      </c>
      <c r="E27" s="47">
        <v>18066</v>
      </c>
      <c r="F27" s="47">
        <v>67</v>
      </c>
      <c r="G27" s="47">
        <v>35751</v>
      </c>
      <c r="H27" s="47">
        <v>133</v>
      </c>
      <c r="I27" s="47">
        <v>24194</v>
      </c>
      <c r="J27" s="47">
        <v>90</v>
      </c>
      <c r="K27" s="47">
        <v>26028</v>
      </c>
      <c r="L27" s="47">
        <v>97</v>
      </c>
      <c r="M27" s="47">
        <v>27881</v>
      </c>
      <c r="N27" s="47">
        <v>103</v>
      </c>
      <c r="O27" s="47">
        <v>27430</v>
      </c>
      <c r="P27" s="47">
        <v>102</v>
      </c>
      <c r="Q27" s="48">
        <v>34124</v>
      </c>
      <c r="R27" s="48">
        <v>127</v>
      </c>
      <c r="S27" s="48">
        <v>47200</v>
      </c>
      <c r="T27" s="48">
        <v>175</v>
      </c>
      <c r="U27" s="48">
        <v>44059</v>
      </c>
      <c r="V27" s="49">
        <v>163</v>
      </c>
      <c r="W27" s="48">
        <v>52348</v>
      </c>
      <c r="X27" s="49">
        <v>194</v>
      </c>
    </row>
    <row r="28" spans="2:24" ht="51">
      <c r="B28" s="34" t="s">
        <v>62</v>
      </c>
      <c r="C28" s="47">
        <v>477136</v>
      </c>
      <c r="D28" s="47">
        <v>100</v>
      </c>
      <c r="E28" s="47">
        <v>435139</v>
      </c>
      <c r="F28" s="47">
        <v>91</v>
      </c>
      <c r="G28" s="47">
        <v>447361</v>
      </c>
      <c r="H28" s="47">
        <v>94</v>
      </c>
      <c r="I28" s="47">
        <v>450434</v>
      </c>
      <c r="J28" s="47">
        <v>94</v>
      </c>
      <c r="K28" s="47">
        <v>715836</v>
      </c>
      <c r="L28" s="47">
        <v>150</v>
      </c>
      <c r="M28" s="47">
        <v>700741</v>
      </c>
      <c r="N28" s="47">
        <v>147</v>
      </c>
      <c r="O28" s="47">
        <v>593709</v>
      </c>
      <c r="P28" s="47">
        <v>124</v>
      </c>
      <c r="Q28" s="48">
        <v>761123</v>
      </c>
      <c r="R28" s="48">
        <v>160</v>
      </c>
      <c r="S28" s="48">
        <v>673844</v>
      </c>
      <c r="T28" s="48">
        <v>141</v>
      </c>
      <c r="U28" s="48">
        <v>638544</v>
      </c>
      <c r="V28" s="49">
        <v>134</v>
      </c>
      <c r="W28" s="48">
        <v>470446</v>
      </c>
      <c r="X28" s="49">
        <v>99</v>
      </c>
    </row>
    <row r="29" spans="2:24" ht="63.75">
      <c r="B29" s="34" t="s">
        <v>63</v>
      </c>
      <c r="C29" s="47">
        <v>82949</v>
      </c>
      <c r="D29" s="47">
        <v>100</v>
      </c>
      <c r="E29" s="47">
        <v>142399</v>
      </c>
      <c r="F29" s="47">
        <v>172</v>
      </c>
      <c r="G29" s="47">
        <v>149815</v>
      </c>
      <c r="H29" s="47">
        <v>180</v>
      </c>
      <c r="I29" s="47">
        <v>171503</v>
      </c>
      <c r="J29" s="47">
        <v>207</v>
      </c>
      <c r="K29" s="47">
        <v>133916</v>
      </c>
      <c r="L29" s="47">
        <v>161</v>
      </c>
      <c r="M29" s="47">
        <v>131455</v>
      </c>
      <c r="N29" s="47">
        <v>158</v>
      </c>
      <c r="O29" s="47">
        <v>135082</v>
      </c>
      <c r="P29" s="47">
        <v>163</v>
      </c>
      <c r="Q29" s="48">
        <v>157252</v>
      </c>
      <c r="R29" s="48">
        <v>190</v>
      </c>
      <c r="S29" s="48">
        <v>169671</v>
      </c>
      <c r="T29" s="48">
        <v>205</v>
      </c>
      <c r="U29" s="51">
        <v>152869</v>
      </c>
      <c r="V29" s="49">
        <v>184</v>
      </c>
      <c r="W29" s="51">
        <v>52534</v>
      </c>
      <c r="X29" s="49">
        <v>63</v>
      </c>
    </row>
    <row r="30" spans="2:24" ht="25.5">
      <c r="B30" s="34" t="s">
        <v>64</v>
      </c>
      <c r="C30" s="47">
        <v>92</v>
      </c>
      <c r="D30" s="47">
        <v>100</v>
      </c>
      <c r="E30" s="47">
        <v>169</v>
      </c>
      <c r="F30" s="47">
        <v>184</v>
      </c>
      <c r="G30" s="47">
        <v>295</v>
      </c>
      <c r="H30" s="47">
        <v>320</v>
      </c>
      <c r="I30" s="47">
        <v>310</v>
      </c>
      <c r="J30" s="47">
        <v>337</v>
      </c>
      <c r="K30" s="47">
        <v>230</v>
      </c>
      <c r="L30" s="47">
        <v>250</v>
      </c>
      <c r="M30" s="47">
        <v>126</v>
      </c>
      <c r="N30" s="47">
        <v>137</v>
      </c>
      <c r="O30" s="47">
        <v>132</v>
      </c>
      <c r="P30" s="47">
        <v>143</v>
      </c>
      <c r="Q30" s="48">
        <v>92</v>
      </c>
      <c r="R30" s="48">
        <v>100</v>
      </c>
      <c r="S30" s="48">
        <v>83</v>
      </c>
      <c r="T30" s="48">
        <v>90</v>
      </c>
      <c r="U30" s="48">
        <v>52</v>
      </c>
      <c r="V30" s="49">
        <v>57</v>
      </c>
      <c r="W30" s="48">
        <v>52</v>
      </c>
      <c r="X30" s="49">
        <v>57</v>
      </c>
    </row>
    <row r="31" spans="2:24" ht="25.5">
      <c r="B31" s="34" t="s">
        <v>65</v>
      </c>
      <c r="C31" s="47">
        <v>195000</v>
      </c>
      <c r="D31" s="47">
        <v>100</v>
      </c>
      <c r="E31" s="47">
        <v>166251</v>
      </c>
      <c r="F31" s="47">
        <v>85</v>
      </c>
      <c r="G31" s="47">
        <v>170067</v>
      </c>
      <c r="H31" s="47">
        <v>87</v>
      </c>
      <c r="I31" s="47">
        <v>158342</v>
      </c>
      <c r="J31" s="47">
        <v>81</v>
      </c>
      <c r="K31" s="47">
        <v>212151</v>
      </c>
      <c r="L31" s="47">
        <v>109</v>
      </c>
      <c r="M31" s="47">
        <v>285889</v>
      </c>
      <c r="N31" s="47">
        <v>146</v>
      </c>
      <c r="O31" s="47">
        <v>264619</v>
      </c>
      <c r="P31" s="47">
        <v>136</v>
      </c>
      <c r="Q31" s="48">
        <v>377530</v>
      </c>
      <c r="R31" s="48">
        <v>194</v>
      </c>
      <c r="S31" s="48">
        <v>228126</v>
      </c>
      <c r="T31" s="48">
        <v>117</v>
      </c>
      <c r="U31" s="51">
        <v>265546</v>
      </c>
      <c r="V31" s="49">
        <v>136</v>
      </c>
      <c r="W31" s="51">
        <v>211540</v>
      </c>
      <c r="X31" s="49">
        <v>108</v>
      </c>
    </row>
    <row r="32" spans="2:24" ht="12.75">
      <c r="B32" s="37" t="s">
        <v>66</v>
      </c>
      <c r="C32" s="47">
        <v>171841</v>
      </c>
      <c r="D32" s="47">
        <v>100</v>
      </c>
      <c r="E32" s="47">
        <v>133544</v>
      </c>
      <c r="F32" s="47">
        <v>78</v>
      </c>
      <c r="G32" s="47">
        <v>127501</v>
      </c>
      <c r="H32" s="47">
        <v>74</v>
      </c>
      <c r="I32" s="47">
        <v>119077</v>
      </c>
      <c r="J32" s="47">
        <v>69</v>
      </c>
      <c r="K32" s="47">
        <v>150960</v>
      </c>
      <c r="L32" s="47">
        <v>88</v>
      </c>
      <c r="M32" s="47">
        <v>200714</v>
      </c>
      <c r="N32" s="47">
        <v>117</v>
      </c>
      <c r="O32" s="47">
        <v>208461</v>
      </c>
      <c r="P32" s="47">
        <v>121</v>
      </c>
      <c r="Q32" s="48">
        <v>286966</v>
      </c>
      <c r="R32" s="48">
        <v>167</v>
      </c>
      <c r="S32" s="48">
        <v>204604</v>
      </c>
      <c r="T32" s="48">
        <v>119</v>
      </c>
      <c r="U32" s="51">
        <v>232635</v>
      </c>
      <c r="V32" s="49">
        <v>135</v>
      </c>
      <c r="W32" s="51">
        <v>196490</v>
      </c>
      <c r="X32" s="49">
        <v>114</v>
      </c>
    </row>
    <row r="33" spans="2:24" ht="12.75">
      <c r="B33" s="34" t="s">
        <v>67</v>
      </c>
      <c r="C33" s="52">
        <v>0.88</v>
      </c>
      <c r="D33" s="52"/>
      <c r="E33" s="52">
        <v>0.8</v>
      </c>
      <c r="F33" s="52"/>
      <c r="G33" s="52">
        <v>0.75</v>
      </c>
      <c r="H33" s="52"/>
      <c r="I33" s="52">
        <v>0.75</v>
      </c>
      <c r="J33" s="52"/>
      <c r="K33" s="52">
        <v>0.71</v>
      </c>
      <c r="L33" s="52"/>
      <c r="M33" s="52">
        <v>0.7</v>
      </c>
      <c r="N33" s="53"/>
      <c r="O33" s="52">
        <v>0.79</v>
      </c>
      <c r="P33" s="52"/>
      <c r="Q33" s="52">
        <v>0.76</v>
      </c>
      <c r="R33" s="52"/>
      <c r="S33" s="52">
        <v>0.9</v>
      </c>
      <c r="T33" s="52"/>
      <c r="U33" s="52">
        <v>0.88</v>
      </c>
      <c r="V33" s="54"/>
      <c r="W33" s="52">
        <v>0.93</v>
      </c>
      <c r="X33" s="54"/>
    </row>
    <row r="34" spans="2:24" ht="12.75">
      <c r="B34" s="34" t="s">
        <v>41</v>
      </c>
      <c r="C34" s="47">
        <v>15407</v>
      </c>
      <c r="D34" s="47">
        <v>100</v>
      </c>
      <c r="E34" s="47">
        <v>14060</v>
      </c>
      <c r="F34" s="47">
        <v>91</v>
      </c>
      <c r="G34" s="47">
        <v>15050</v>
      </c>
      <c r="H34" s="47">
        <v>98</v>
      </c>
      <c r="I34" s="47">
        <v>16099</v>
      </c>
      <c r="J34" s="47">
        <v>104</v>
      </c>
      <c r="K34" s="47">
        <v>17968</v>
      </c>
      <c r="L34" s="47">
        <v>116</v>
      </c>
      <c r="M34" s="47">
        <v>19508</v>
      </c>
      <c r="N34" s="47">
        <v>126</v>
      </c>
      <c r="O34" s="47">
        <v>23090</v>
      </c>
      <c r="P34" s="47">
        <v>150</v>
      </c>
      <c r="Q34" s="48">
        <v>37211</v>
      </c>
      <c r="R34" s="48">
        <v>242</v>
      </c>
      <c r="S34" s="48">
        <v>27210</v>
      </c>
      <c r="T34" s="48">
        <v>177</v>
      </c>
      <c r="U34" s="48">
        <v>22520</v>
      </c>
      <c r="V34" s="49">
        <v>146</v>
      </c>
      <c r="W34" s="48">
        <v>28586</v>
      </c>
      <c r="X34" s="49">
        <v>186</v>
      </c>
    </row>
    <row r="35" spans="2:24" ht="12.75">
      <c r="B35" s="37" t="s">
        <v>68</v>
      </c>
      <c r="C35" s="47">
        <v>1151</v>
      </c>
      <c r="D35" s="47">
        <v>100</v>
      </c>
      <c r="E35" s="47">
        <v>1506</v>
      </c>
      <c r="F35" s="47">
        <v>130</v>
      </c>
      <c r="G35" s="47">
        <v>2169</v>
      </c>
      <c r="H35" s="47">
        <v>188</v>
      </c>
      <c r="I35" s="47">
        <v>2667</v>
      </c>
      <c r="J35" s="47">
        <v>232</v>
      </c>
      <c r="K35" s="47">
        <v>3286</v>
      </c>
      <c r="L35" s="47">
        <v>285</v>
      </c>
      <c r="M35" s="47">
        <v>4793</v>
      </c>
      <c r="N35" s="47">
        <v>416</v>
      </c>
      <c r="O35" s="47">
        <v>5806</v>
      </c>
      <c r="P35" s="47">
        <v>504</v>
      </c>
      <c r="Q35" s="48">
        <v>8320</v>
      </c>
      <c r="R35" s="48">
        <v>723</v>
      </c>
      <c r="S35" s="48">
        <v>9901</v>
      </c>
      <c r="T35" s="48">
        <v>860</v>
      </c>
      <c r="U35" s="48">
        <v>6883</v>
      </c>
      <c r="V35" s="49">
        <v>598</v>
      </c>
      <c r="W35" s="48">
        <v>6922</v>
      </c>
      <c r="X35" s="49">
        <v>601</v>
      </c>
    </row>
    <row r="36" spans="2:24" ht="25.5">
      <c r="B36" s="34" t="s">
        <v>69</v>
      </c>
      <c r="C36" s="47">
        <v>1485</v>
      </c>
      <c r="D36" s="47">
        <v>100</v>
      </c>
      <c r="E36" s="47">
        <v>1179</v>
      </c>
      <c r="F36" s="47">
        <v>79</v>
      </c>
      <c r="G36" s="47">
        <v>1196</v>
      </c>
      <c r="H36" s="47">
        <v>80</v>
      </c>
      <c r="I36" s="47">
        <v>1397</v>
      </c>
      <c r="J36" s="47">
        <v>94</v>
      </c>
      <c r="K36" s="47">
        <v>1411</v>
      </c>
      <c r="L36" s="47">
        <v>95</v>
      </c>
      <c r="M36" s="47">
        <v>1826</v>
      </c>
      <c r="N36" s="47">
        <v>123</v>
      </c>
      <c r="O36" s="47">
        <v>4314</v>
      </c>
      <c r="P36" s="47">
        <v>290</v>
      </c>
      <c r="Q36" s="48">
        <v>4852</v>
      </c>
      <c r="R36" s="48">
        <v>327</v>
      </c>
      <c r="S36" s="48">
        <v>20040</v>
      </c>
      <c r="T36" s="48">
        <v>1350</v>
      </c>
      <c r="U36" s="48">
        <v>136263</v>
      </c>
      <c r="V36" s="49">
        <v>9176</v>
      </c>
      <c r="W36" s="48">
        <v>154490</v>
      </c>
      <c r="X36" s="49">
        <v>10403</v>
      </c>
    </row>
    <row r="37" spans="2:24" ht="25.5">
      <c r="B37" s="34" t="s">
        <v>70</v>
      </c>
      <c r="C37" s="47">
        <v>109</v>
      </c>
      <c r="D37" s="47">
        <v>100</v>
      </c>
      <c r="E37" s="47">
        <v>86</v>
      </c>
      <c r="F37" s="47">
        <v>79</v>
      </c>
      <c r="G37" s="47">
        <v>120</v>
      </c>
      <c r="H37" s="47">
        <v>110</v>
      </c>
      <c r="I37" s="47">
        <v>116</v>
      </c>
      <c r="J37" s="47">
        <v>106</v>
      </c>
      <c r="K37" s="47">
        <v>100</v>
      </c>
      <c r="L37" s="47">
        <v>92</v>
      </c>
      <c r="M37" s="47">
        <v>110</v>
      </c>
      <c r="N37" s="47">
        <v>101</v>
      </c>
      <c r="O37" s="47">
        <v>201</v>
      </c>
      <c r="P37" s="47">
        <v>184</v>
      </c>
      <c r="Q37" s="48">
        <v>110</v>
      </c>
      <c r="R37" s="48">
        <v>101</v>
      </c>
      <c r="S37" s="48">
        <v>45</v>
      </c>
      <c r="T37" s="48">
        <v>41</v>
      </c>
      <c r="U37" s="48">
        <v>159</v>
      </c>
      <c r="V37" s="49">
        <v>146</v>
      </c>
      <c r="W37" s="48">
        <v>103</v>
      </c>
      <c r="X37" s="49">
        <v>94</v>
      </c>
    </row>
    <row r="38" spans="2:24" ht="13.5" thickBot="1">
      <c r="B38" s="55" t="s">
        <v>71</v>
      </c>
      <c r="C38" s="56">
        <v>233350</v>
      </c>
      <c r="D38" s="56">
        <v>100</v>
      </c>
      <c r="E38" s="56">
        <v>300945</v>
      </c>
      <c r="F38" s="56">
        <v>129</v>
      </c>
      <c r="G38" s="56">
        <v>368029</v>
      </c>
      <c r="H38" s="56">
        <v>157</v>
      </c>
      <c r="I38" s="56">
        <v>385784</v>
      </c>
      <c r="J38" s="56">
        <v>165</v>
      </c>
      <c r="K38" s="56">
        <v>379862</v>
      </c>
      <c r="L38" s="56">
        <v>163</v>
      </c>
      <c r="M38" s="56">
        <v>576370</v>
      </c>
      <c r="N38" s="56">
        <v>247</v>
      </c>
      <c r="O38" s="56">
        <v>603896</v>
      </c>
      <c r="P38" s="56">
        <v>259</v>
      </c>
      <c r="Q38" s="57">
        <v>560798</v>
      </c>
      <c r="R38" s="57">
        <v>240</v>
      </c>
      <c r="S38" s="57">
        <v>529483</v>
      </c>
      <c r="T38" s="57">
        <v>227</v>
      </c>
      <c r="U38" s="57">
        <v>478344</v>
      </c>
      <c r="V38" s="58">
        <v>205</v>
      </c>
      <c r="W38" s="57">
        <v>420525</v>
      </c>
      <c r="X38" s="58">
        <v>180</v>
      </c>
    </row>
  </sheetData>
  <mergeCells count="2">
    <mergeCell ref="B1:V1"/>
    <mergeCell ref="B22:V22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landscape" paperSize="9" scale="72" r:id="rId1"/>
  <headerFooter alignWithMargins="0">
    <oddHeader>&amp;C&amp;A</oddHeader>
    <oddFooter>&amp;CStrana &amp;P</oddFooter>
  </headerFooter>
  <rowBreaks count="1" manualBreakCount="1">
    <brk id="20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43"/>
  <sheetViews>
    <sheetView workbookViewId="0" topLeftCell="A1">
      <selection activeCell="G12" sqref="G12"/>
    </sheetView>
  </sheetViews>
  <sheetFormatPr defaultColWidth="9.00390625" defaultRowHeight="12.75"/>
  <cols>
    <col min="1" max="1" width="1.12109375" style="0" customWidth="1"/>
    <col min="2" max="2" width="46.625" style="0" customWidth="1"/>
    <col min="3" max="3" width="7.625" style="0" customWidth="1"/>
    <col min="4" max="4" width="8.125" style="0" customWidth="1"/>
    <col min="5" max="11" width="7.625" style="0" customWidth="1"/>
  </cols>
  <sheetData>
    <row r="1" spans="2:11" s="67" customFormat="1" ht="15.75">
      <c r="B1" s="65" t="s">
        <v>75</v>
      </c>
      <c r="C1" s="1"/>
      <c r="D1" s="1"/>
      <c r="E1" s="1"/>
      <c r="F1" s="1"/>
      <c r="G1" s="1"/>
      <c r="H1" s="1"/>
      <c r="I1" s="1"/>
      <c r="J1" s="66"/>
      <c r="K1" s="66"/>
    </row>
    <row r="2" ht="13.5" thickBot="1"/>
    <row r="3" spans="2:13" ht="12.75">
      <c r="B3" s="4" t="s">
        <v>72</v>
      </c>
      <c r="C3" s="3">
        <v>1992</v>
      </c>
      <c r="D3" s="3">
        <v>1993</v>
      </c>
      <c r="E3" s="3">
        <v>1994</v>
      </c>
      <c r="F3" s="3">
        <v>1995</v>
      </c>
      <c r="G3" s="3">
        <v>1996</v>
      </c>
      <c r="H3" s="3">
        <v>1997</v>
      </c>
      <c r="I3" s="3">
        <v>1998</v>
      </c>
      <c r="J3" s="3">
        <v>1999</v>
      </c>
      <c r="K3" s="3">
        <v>2000</v>
      </c>
      <c r="L3" s="11">
        <v>2001</v>
      </c>
      <c r="M3" s="5">
        <v>2002</v>
      </c>
    </row>
    <row r="4" spans="2:13" ht="12.75">
      <c r="B4" s="6" t="s">
        <v>102</v>
      </c>
      <c r="C4" s="2">
        <v>455127</v>
      </c>
      <c r="D4" s="2">
        <v>431884</v>
      </c>
      <c r="E4" s="2">
        <v>443044</v>
      </c>
      <c r="F4" s="2">
        <v>463548</v>
      </c>
      <c r="G4" s="2">
        <v>463193</v>
      </c>
      <c r="H4" s="2">
        <v>537284</v>
      </c>
      <c r="I4" s="2">
        <v>483143</v>
      </c>
      <c r="J4" s="2">
        <v>489141</v>
      </c>
      <c r="K4" s="2">
        <v>483607</v>
      </c>
      <c r="L4" s="2">
        <v>543537</v>
      </c>
      <c r="M4" s="7">
        <v>436903</v>
      </c>
    </row>
    <row r="5" spans="2:13" ht="12.75">
      <c r="B5" s="6" t="s">
        <v>103</v>
      </c>
      <c r="C5" s="2">
        <v>26954</v>
      </c>
      <c r="D5" s="2">
        <v>18066</v>
      </c>
      <c r="E5" s="2">
        <v>35751</v>
      </c>
      <c r="F5" s="2">
        <v>24194</v>
      </c>
      <c r="G5" s="2">
        <v>26028</v>
      </c>
      <c r="H5" s="2">
        <v>27881</v>
      </c>
      <c r="I5" s="2">
        <v>27430</v>
      </c>
      <c r="J5" s="2">
        <v>34124</v>
      </c>
      <c r="K5" s="2">
        <v>47200</v>
      </c>
      <c r="L5" s="2">
        <v>44059</v>
      </c>
      <c r="M5" s="7">
        <v>52348</v>
      </c>
    </row>
    <row r="6" spans="2:13" ht="12.75">
      <c r="B6" s="6" t="s">
        <v>104</v>
      </c>
      <c r="C6" s="2">
        <v>477136</v>
      </c>
      <c r="D6" s="2">
        <v>435139</v>
      </c>
      <c r="E6" s="2">
        <v>447361</v>
      </c>
      <c r="F6" s="2">
        <v>450434</v>
      </c>
      <c r="G6" s="2">
        <v>715836</v>
      </c>
      <c r="H6" s="2">
        <v>700741</v>
      </c>
      <c r="I6" s="2">
        <v>593709</v>
      </c>
      <c r="J6" s="2">
        <v>761123</v>
      </c>
      <c r="K6" s="2">
        <v>673844</v>
      </c>
      <c r="L6" s="2">
        <v>638544</v>
      </c>
      <c r="M6" s="7">
        <v>470446</v>
      </c>
    </row>
    <row r="7" spans="2:13" ht="12.75">
      <c r="B7" s="6" t="s">
        <v>105</v>
      </c>
      <c r="C7" s="2">
        <v>82949</v>
      </c>
      <c r="D7" s="2">
        <v>142399</v>
      </c>
      <c r="E7" s="2">
        <v>149815</v>
      </c>
      <c r="F7" s="2">
        <v>171503</v>
      </c>
      <c r="G7" s="2">
        <v>133916</v>
      </c>
      <c r="H7" s="2">
        <v>131455</v>
      </c>
      <c r="I7" s="2">
        <v>135082</v>
      </c>
      <c r="J7" s="2">
        <v>157252</v>
      </c>
      <c r="K7" s="2">
        <v>169671</v>
      </c>
      <c r="L7" s="2">
        <v>152869</v>
      </c>
      <c r="M7" s="7">
        <v>52534</v>
      </c>
    </row>
    <row r="8" spans="2:13" ht="12.75">
      <c r="B8" s="6" t="s">
        <v>106</v>
      </c>
      <c r="C8" s="2">
        <v>92</v>
      </c>
      <c r="D8" s="2">
        <v>169</v>
      </c>
      <c r="E8" s="2">
        <v>295</v>
      </c>
      <c r="F8" s="2">
        <v>310</v>
      </c>
      <c r="G8" s="2">
        <v>230</v>
      </c>
      <c r="H8" s="2">
        <v>126</v>
      </c>
      <c r="I8" s="2">
        <v>132</v>
      </c>
      <c r="J8" s="2">
        <v>92</v>
      </c>
      <c r="K8" s="2">
        <v>83</v>
      </c>
      <c r="L8" s="2">
        <v>52</v>
      </c>
      <c r="M8" s="7">
        <v>52</v>
      </c>
    </row>
    <row r="9" spans="2:13" ht="25.5">
      <c r="B9" s="6" t="s">
        <v>107</v>
      </c>
      <c r="C9" s="2">
        <v>195000</v>
      </c>
      <c r="D9" s="2">
        <v>166251</v>
      </c>
      <c r="E9" s="2">
        <v>170067</v>
      </c>
      <c r="F9" s="2">
        <v>158342</v>
      </c>
      <c r="G9" s="2">
        <v>212151</v>
      </c>
      <c r="H9" s="2">
        <v>285889</v>
      </c>
      <c r="I9" s="2">
        <v>264619</v>
      </c>
      <c r="J9" s="2">
        <v>377530</v>
      </c>
      <c r="K9" s="2">
        <v>228126</v>
      </c>
      <c r="L9" s="2">
        <v>265546</v>
      </c>
      <c r="M9" s="7">
        <v>211540</v>
      </c>
    </row>
    <row r="10" spans="2:13" ht="12.75">
      <c r="B10" s="6" t="s">
        <v>108</v>
      </c>
      <c r="C10" s="2">
        <v>171841</v>
      </c>
      <c r="D10" s="2">
        <v>133544</v>
      </c>
      <c r="E10" s="2">
        <v>127501</v>
      </c>
      <c r="F10" s="2">
        <v>119077</v>
      </c>
      <c r="G10" s="2">
        <v>150960</v>
      </c>
      <c r="H10" s="2">
        <v>200714</v>
      </c>
      <c r="I10" s="2">
        <v>208461</v>
      </c>
      <c r="J10" s="2">
        <v>286966</v>
      </c>
      <c r="K10" s="2">
        <v>204604</v>
      </c>
      <c r="L10" s="2">
        <v>232635</v>
      </c>
      <c r="M10" s="7">
        <v>196490</v>
      </c>
    </row>
    <row r="11" spans="2:13" ht="12.75">
      <c r="B11" s="6" t="s">
        <v>109</v>
      </c>
      <c r="C11" s="2">
        <v>15407</v>
      </c>
      <c r="D11" s="2">
        <v>14060</v>
      </c>
      <c r="E11" s="2">
        <v>15050</v>
      </c>
      <c r="F11" s="2">
        <v>16099</v>
      </c>
      <c r="G11" s="2">
        <v>17968</v>
      </c>
      <c r="H11" s="2">
        <v>19508</v>
      </c>
      <c r="I11" s="2">
        <v>23090</v>
      </c>
      <c r="J11" s="2">
        <v>37211</v>
      </c>
      <c r="K11" s="2">
        <v>27210</v>
      </c>
      <c r="L11" s="2">
        <v>22520</v>
      </c>
      <c r="M11" s="7">
        <v>28586</v>
      </c>
    </row>
    <row r="12" spans="2:13" ht="25.5">
      <c r="B12" s="6" t="s">
        <v>110</v>
      </c>
      <c r="C12" s="2">
        <v>1151</v>
      </c>
      <c r="D12" s="2">
        <v>1506</v>
      </c>
      <c r="E12" s="2">
        <v>2169</v>
      </c>
      <c r="F12" s="2">
        <v>2667</v>
      </c>
      <c r="G12" s="2">
        <v>3286</v>
      </c>
      <c r="H12" s="2">
        <v>4793</v>
      </c>
      <c r="I12" s="2">
        <v>5806</v>
      </c>
      <c r="J12" s="2">
        <v>8320</v>
      </c>
      <c r="K12" s="2">
        <v>9901</v>
      </c>
      <c r="L12" s="2">
        <v>6883</v>
      </c>
      <c r="M12" s="7">
        <v>6922</v>
      </c>
    </row>
    <row r="13" spans="2:13" ht="25.5">
      <c r="B13" s="6" t="s">
        <v>111</v>
      </c>
      <c r="C13" s="2">
        <v>1485</v>
      </c>
      <c r="D13" s="2">
        <v>1179</v>
      </c>
      <c r="E13" s="2">
        <v>1196</v>
      </c>
      <c r="F13" s="2">
        <v>1397</v>
      </c>
      <c r="G13" s="2">
        <v>1411</v>
      </c>
      <c r="H13" s="2">
        <v>1826</v>
      </c>
      <c r="I13" s="2">
        <v>4314</v>
      </c>
      <c r="J13" s="2">
        <v>4852</v>
      </c>
      <c r="K13" s="2">
        <v>20040</v>
      </c>
      <c r="L13" s="2">
        <v>136263</v>
      </c>
      <c r="M13" s="7">
        <v>154490</v>
      </c>
    </row>
    <row r="14" spans="2:13" ht="25.5">
      <c r="B14" s="6" t="s">
        <v>112</v>
      </c>
      <c r="C14" s="2">
        <v>109</v>
      </c>
      <c r="D14" s="2">
        <v>86</v>
      </c>
      <c r="E14" s="2">
        <v>120</v>
      </c>
      <c r="F14" s="2">
        <v>116</v>
      </c>
      <c r="G14" s="2">
        <v>100</v>
      </c>
      <c r="H14" s="2">
        <v>110</v>
      </c>
      <c r="I14" s="2">
        <v>201</v>
      </c>
      <c r="J14" s="2">
        <v>110</v>
      </c>
      <c r="K14" s="2">
        <v>45</v>
      </c>
      <c r="L14" s="2">
        <v>159</v>
      </c>
      <c r="M14" s="7">
        <v>103</v>
      </c>
    </row>
    <row r="15" spans="2:13" ht="26.25" thickBot="1">
      <c r="B15" s="8" t="s">
        <v>113</v>
      </c>
      <c r="C15" s="9">
        <v>233350</v>
      </c>
      <c r="D15" s="9">
        <v>300945</v>
      </c>
      <c r="E15" s="9">
        <v>368029</v>
      </c>
      <c r="F15" s="9">
        <v>385784</v>
      </c>
      <c r="G15" s="9">
        <v>379862</v>
      </c>
      <c r="H15" s="9">
        <v>576370</v>
      </c>
      <c r="I15" s="9">
        <v>603896</v>
      </c>
      <c r="J15" s="9">
        <v>560798</v>
      </c>
      <c r="K15" s="9">
        <v>529483</v>
      </c>
      <c r="L15" s="9">
        <v>478344</v>
      </c>
      <c r="M15" s="10">
        <v>420525</v>
      </c>
    </row>
    <row r="16" ht="13.5" thickBot="1"/>
    <row r="17" spans="2:13" ht="12.75">
      <c r="B17" s="4" t="s">
        <v>72</v>
      </c>
      <c r="C17" s="3">
        <v>1992</v>
      </c>
      <c r="D17" s="3">
        <v>1993</v>
      </c>
      <c r="E17" s="3">
        <v>1994</v>
      </c>
      <c r="F17" s="3">
        <v>1995</v>
      </c>
      <c r="G17" s="3">
        <v>1996</v>
      </c>
      <c r="H17" s="3">
        <v>1997</v>
      </c>
      <c r="I17" s="3">
        <v>1998</v>
      </c>
      <c r="J17" s="3">
        <v>1999</v>
      </c>
      <c r="K17" s="3">
        <v>2000</v>
      </c>
      <c r="L17" s="11">
        <v>2001</v>
      </c>
      <c r="M17" s="5">
        <v>2002</v>
      </c>
    </row>
    <row r="18" spans="2:13" ht="12.75">
      <c r="B18" s="6" t="s">
        <v>9</v>
      </c>
      <c r="C18" s="2">
        <v>455127</v>
      </c>
      <c r="D18" s="2">
        <v>431884</v>
      </c>
      <c r="E18" s="2">
        <v>443044</v>
      </c>
      <c r="F18" s="2">
        <v>463548</v>
      </c>
      <c r="G18" s="2">
        <v>463193</v>
      </c>
      <c r="H18" s="2">
        <v>537284</v>
      </c>
      <c r="I18" s="2">
        <v>483143</v>
      </c>
      <c r="J18" s="2">
        <v>489141</v>
      </c>
      <c r="K18" s="2">
        <v>483607</v>
      </c>
      <c r="L18" s="2">
        <v>543537</v>
      </c>
      <c r="M18" s="7">
        <v>436903</v>
      </c>
    </row>
    <row r="19" spans="2:13" ht="12.75">
      <c r="B19" s="6" t="s">
        <v>11</v>
      </c>
      <c r="C19" s="2">
        <v>26954</v>
      </c>
      <c r="D19" s="2">
        <v>18066</v>
      </c>
      <c r="E19" s="2">
        <v>35751</v>
      </c>
      <c r="F19" s="2">
        <v>24194</v>
      </c>
      <c r="G19" s="2">
        <v>26028</v>
      </c>
      <c r="H19" s="2">
        <v>27881</v>
      </c>
      <c r="I19" s="2">
        <v>27430</v>
      </c>
      <c r="J19" s="2">
        <v>34124</v>
      </c>
      <c r="K19" s="2">
        <v>47200</v>
      </c>
      <c r="L19" s="2">
        <v>44059</v>
      </c>
      <c r="M19" s="7">
        <v>52348</v>
      </c>
    </row>
    <row r="20" spans="2:13" ht="12.75">
      <c r="B20" s="6" t="s">
        <v>95</v>
      </c>
      <c r="C20" s="2">
        <v>477136</v>
      </c>
      <c r="D20" s="2">
        <v>435139</v>
      </c>
      <c r="E20" s="2">
        <v>447361</v>
      </c>
      <c r="F20" s="2">
        <v>450434</v>
      </c>
      <c r="G20" s="2">
        <v>715836</v>
      </c>
      <c r="H20" s="2">
        <v>700741</v>
      </c>
      <c r="I20" s="2">
        <v>593709</v>
      </c>
      <c r="J20" s="2">
        <v>761123</v>
      </c>
      <c r="K20" s="2">
        <v>673844</v>
      </c>
      <c r="L20" s="2">
        <v>638544</v>
      </c>
      <c r="M20" s="7">
        <v>470446</v>
      </c>
    </row>
    <row r="21" spans="2:13" ht="12.75">
      <c r="B21" s="6" t="s">
        <v>16</v>
      </c>
      <c r="C21" s="2">
        <v>82949</v>
      </c>
      <c r="D21" s="2">
        <v>142399</v>
      </c>
      <c r="E21" s="2">
        <v>149815</v>
      </c>
      <c r="F21" s="2">
        <v>171503</v>
      </c>
      <c r="G21" s="2">
        <v>133916</v>
      </c>
      <c r="H21" s="2">
        <v>131455</v>
      </c>
      <c r="I21" s="2">
        <v>135082</v>
      </c>
      <c r="J21" s="2">
        <v>157252</v>
      </c>
      <c r="K21" s="2">
        <v>169671</v>
      </c>
      <c r="L21" s="2">
        <v>152869</v>
      </c>
      <c r="M21" s="7">
        <v>52534</v>
      </c>
    </row>
    <row r="22" spans="2:13" ht="12.75">
      <c r="B22" s="6" t="s">
        <v>17</v>
      </c>
      <c r="C22" s="2">
        <v>92</v>
      </c>
      <c r="D22" s="2">
        <v>169</v>
      </c>
      <c r="E22" s="2">
        <v>295</v>
      </c>
      <c r="F22" s="2">
        <v>310</v>
      </c>
      <c r="G22" s="2">
        <v>230</v>
      </c>
      <c r="H22" s="2">
        <v>126</v>
      </c>
      <c r="I22" s="2">
        <v>132</v>
      </c>
      <c r="J22" s="2">
        <v>92</v>
      </c>
      <c r="K22" s="2">
        <v>83</v>
      </c>
      <c r="L22" s="2">
        <v>52</v>
      </c>
      <c r="M22" s="7">
        <v>52</v>
      </c>
    </row>
    <row r="23" spans="2:13" ht="12.75">
      <c r="B23" s="6" t="s">
        <v>86</v>
      </c>
      <c r="C23" s="2">
        <v>195000</v>
      </c>
      <c r="D23" s="2">
        <v>166251</v>
      </c>
      <c r="E23" s="2">
        <v>170067</v>
      </c>
      <c r="F23" s="2">
        <v>158342</v>
      </c>
      <c r="G23" s="2">
        <v>212151</v>
      </c>
      <c r="H23" s="2">
        <v>285889</v>
      </c>
      <c r="I23" s="2">
        <v>264619</v>
      </c>
      <c r="J23" s="2">
        <v>377530</v>
      </c>
      <c r="K23" s="2">
        <v>228126</v>
      </c>
      <c r="L23" s="2">
        <v>265546</v>
      </c>
      <c r="M23" s="7">
        <v>211540</v>
      </c>
    </row>
    <row r="24" spans="2:13" ht="12.75">
      <c r="B24" s="6" t="s">
        <v>96</v>
      </c>
      <c r="C24" s="2">
        <v>171841</v>
      </c>
      <c r="D24" s="2">
        <v>133544</v>
      </c>
      <c r="E24" s="2">
        <v>127501</v>
      </c>
      <c r="F24" s="2">
        <v>119077</v>
      </c>
      <c r="G24" s="2">
        <v>150960</v>
      </c>
      <c r="H24" s="2">
        <v>200714</v>
      </c>
      <c r="I24" s="2">
        <v>208461</v>
      </c>
      <c r="J24" s="2">
        <v>286966</v>
      </c>
      <c r="K24" s="2">
        <v>204604</v>
      </c>
      <c r="L24" s="2">
        <v>232635</v>
      </c>
      <c r="M24" s="7">
        <v>196490</v>
      </c>
    </row>
    <row r="25" spans="2:13" ht="12.75">
      <c r="B25" s="6" t="s">
        <v>18</v>
      </c>
      <c r="C25" s="2">
        <v>15407</v>
      </c>
      <c r="D25" s="2">
        <v>14060</v>
      </c>
      <c r="E25" s="2">
        <v>15050</v>
      </c>
      <c r="F25" s="2">
        <v>16099</v>
      </c>
      <c r="G25" s="2">
        <v>17968</v>
      </c>
      <c r="H25" s="2">
        <v>19508</v>
      </c>
      <c r="I25" s="2">
        <v>23090</v>
      </c>
      <c r="J25" s="2">
        <v>37211</v>
      </c>
      <c r="K25" s="2">
        <v>27210</v>
      </c>
      <c r="L25" s="2">
        <v>22520</v>
      </c>
      <c r="M25" s="7">
        <v>28586</v>
      </c>
    </row>
    <row r="26" spans="2:13" ht="12.75">
      <c r="B26" s="6" t="s">
        <v>54</v>
      </c>
      <c r="C26" s="2">
        <v>1151</v>
      </c>
      <c r="D26" s="2">
        <v>1506</v>
      </c>
      <c r="E26" s="2">
        <v>2169</v>
      </c>
      <c r="F26" s="2">
        <v>2667</v>
      </c>
      <c r="G26" s="2">
        <v>3286</v>
      </c>
      <c r="H26" s="2">
        <v>4793</v>
      </c>
      <c r="I26" s="2">
        <v>5806</v>
      </c>
      <c r="J26" s="2">
        <v>8320</v>
      </c>
      <c r="K26" s="2">
        <v>9901</v>
      </c>
      <c r="L26" s="2">
        <v>6883</v>
      </c>
      <c r="M26" s="7">
        <v>6922</v>
      </c>
    </row>
    <row r="27" spans="2:13" ht="12.75">
      <c r="B27" s="6" t="s">
        <v>97</v>
      </c>
      <c r="C27" s="2">
        <v>1485</v>
      </c>
      <c r="D27" s="2">
        <v>1179</v>
      </c>
      <c r="E27" s="2">
        <v>1196</v>
      </c>
      <c r="F27" s="2">
        <v>1397</v>
      </c>
      <c r="G27" s="2">
        <v>1411</v>
      </c>
      <c r="H27" s="2">
        <v>1826</v>
      </c>
      <c r="I27" s="2">
        <v>4314</v>
      </c>
      <c r="J27" s="2">
        <v>4852</v>
      </c>
      <c r="K27" s="2">
        <v>20040</v>
      </c>
      <c r="L27" s="2">
        <v>136263</v>
      </c>
      <c r="M27" s="7">
        <v>154490</v>
      </c>
    </row>
    <row r="28" spans="2:13" ht="12.75">
      <c r="B28" s="6" t="s">
        <v>56</v>
      </c>
      <c r="C28" s="2">
        <v>109</v>
      </c>
      <c r="D28" s="2">
        <v>86</v>
      </c>
      <c r="E28" s="2">
        <v>120</v>
      </c>
      <c r="F28" s="2">
        <v>116</v>
      </c>
      <c r="G28" s="2">
        <v>100</v>
      </c>
      <c r="H28" s="2">
        <v>110</v>
      </c>
      <c r="I28" s="2">
        <v>201</v>
      </c>
      <c r="J28" s="2">
        <v>110</v>
      </c>
      <c r="K28" s="2">
        <v>45</v>
      </c>
      <c r="L28" s="2">
        <v>159</v>
      </c>
      <c r="M28" s="7">
        <v>103</v>
      </c>
    </row>
    <row r="29" spans="2:13" ht="13.5" thickBot="1">
      <c r="B29" s="8" t="s">
        <v>57</v>
      </c>
      <c r="C29" s="9">
        <v>233350</v>
      </c>
      <c r="D29" s="9">
        <v>300945</v>
      </c>
      <c r="E29" s="9">
        <v>368029</v>
      </c>
      <c r="F29" s="9">
        <v>385784</v>
      </c>
      <c r="G29" s="9">
        <v>379862</v>
      </c>
      <c r="H29" s="9">
        <v>576370</v>
      </c>
      <c r="I29" s="9">
        <v>603896</v>
      </c>
      <c r="J29" s="9">
        <v>560798</v>
      </c>
      <c r="K29" s="9">
        <v>529483</v>
      </c>
      <c r="L29" s="9">
        <v>478344</v>
      </c>
      <c r="M29" s="10">
        <v>420525</v>
      </c>
    </row>
    <row r="30" ht="13.5" thickBot="1"/>
    <row r="31" spans="2:13" ht="12.75">
      <c r="B31" s="4" t="s">
        <v>72</v>
      </c>
      <c r="C31" s="3">
        <v>1992</v>
      </c>
      <c r="D31" s="3">
        <v>1993</v>
      </c>
      <c r="E31" s="3">
        <v>1994</v>
      </c>
      <c r="F31" s="3">
        <v>1995</v>
      </c>
      <c r="G31" s="3">
        <v>1996</v>
      </c>
      <c r="H31" s="3">
        <v>1997</v>
      </c>
      <c r="I31" s="3">
        <v>1998</v>
      </c>
      <c r="J31" s="3">
        <v>1999</v>
      </c>
      <c r="K31" s="3">
        <v>2000</v>
      </c>
      <c r="L31" s="11">
        <v>2001</v>
      </c>
      <c r="M31" s="5">
        <v>2002</v>
      </c>
    </row>
    <row r="32" spans="2:13" ht="12.75">
      <c r="B32" s="68" t="s">
        <v>98</v>
      </c>
      <c r="C32" s="2">
        <v>455127</v>
      </c>
      <c r="D32" s="2">
        <v>431884</v>
      </c>
      <c r="E32" s="2">
        <v>443044</v>
      </c>
      <c r="F32" s="2">
        <v>463548</v>
      </c>
      <c r="G32" s="2">
        <v>463193</v>
      </c>
      <c r="H32" s="2">
        <v>537284</v>
      </c>
      <c r="I32" s="2">
        <v>483143</v>
      </c>
      <c r="J32" s="2">
        <v>489141</v>
      </c>
      <c r="K32" s="2">
        <v>483607</v>
      </c>
      <c r="L32" s="2">
        <v>543537</v>
      </c>
      <c r="M32" s="7">
        <v>436903</v>
      </c>
    </row>
    <row r="33" spans="2:13" ht="12.75">
      <c r="B33" s="68" t="s">
        <v>99</v>
      </c>
      <c r="C33" s="2">
        <v>26954</v>
      </c>
      <c r="D33" s="2">
        <v>18066</v>
      </c>
      <c r="E33" s="2">
        <v>35751</v>
      </c>
      <c r="F33" s="2">
        <v>24194</v>
      </c>
      <c r="G33" s="2">
        <v>26028</v>
      </c>
      <c r="H33" s="2">
        <v>27881</v>
      </c>
      <c r="I33" s="2">
        <v>27430</v>
      </c>
      <c r="J33" s="2">
        <v>34124</v>
      </c>
      <c r="K33" s="2">
        <v>47200</v>
      </c>
      <c r="L33" s="2">
        <v>44059</v>
      </c>
      <c r="M33" s="7">
        <v>52348</v>
      </c>
    </row>
    <row r="34" spans="2:13" ht="12.75">
      <c r="B34" s="68" t="s">
        <v>100</v>
      </c>
      <c r="C34" s="2">
        <v>477136</v>
      </c>
      <c r="D34" s="2">
        <v>435139</v>
      </c>
      <c r="E34" s="2">
        <v>447361</v>
      </c>
      <c r="F34" s="2">
        <v>450434</v>
      </c>
      <c r="G34" s="2">
        <v>715836</v>
      </c>
      <c r="H34" s="2">
        <v>700741</v>
      </c>
      <c r="I34" s="2">
        <v>593709</v>
      </c>
      <c r="J34" s="2">
        <v>761123</v>
      </c>
      <c r="K34" s="2">
        <v>673844</v>
      </c>
      <c r="L34" s="2">
        <v>638544</v>
      </c>
      <c r="M34" s="7">
        <v>470446</v>
      </c>
    </row>
    <row r="35" spans="2:13" ht="12.75">
      <c r="B35" s="68" t="s">
        <v>101</v>
      </c>
      <c r="C35" s="2">
        <v>82949</v>
      </c>
      <c r="D35" s="2">
        <v>142399</v>
      </c>
      <c r="E35" s="2">
        <v>149815</v>
      </c>
      <c r="F35" s="2">
        <v>171503</v>
      </c>
      <c r="G35" s="2">
        <v>133916</v>
      </c>
      <c r="H35" s="2">
        <v>131455</v>
      </c>
      <c r="I35" s="2">
        <v>135082</v>
      </c>
      <c r="J35" s="2">
        <v>157252</v>
      </c>
      <c r="K35" s="2">
        <v>169671</v>
      </c>
      <c r="L35" s="2">
        <v>152869</v>
      </c>
      <c r="M35" s="7">
        <v>52534</v>
      </c>
    </row>
    <row r="36" spans="2:13" ht="12.75">
      <c r="B36" s="68" t="s">
        <v>38</v>
      </c>
      <c r="C36" s="2">
        <v>92</v>
      </c>
      <c r="D36" s="2">
        <v>169</v>
      </c>
      <c r="E36" s="2">
        <v>295</v>
      </c>
      <c r="F36" s="2">
        <v>310</v>
      </c>
      <c r="G36" s="2">
        <v>230</v>
      </c>
      <c r="H36" s="2">
        <v>126</v>
      </c>
      <c r="I36" s="2">
        <v>132</v>
      </c>
      <c r="J36" s="2">
        <v>92</v>
      </c>
      <c r="K36" s="2">
        <v>83</v>
      </c>
      <c r="L36" s="2">
        <v>52</v>
      </c>
      <c r="M36" s="7">
        <v>52</v>
      </c>
    </row>
    <row r="37" spans="2:13" ht="25.5">
      <c r="B37" s="68" t="s">
        <v>65</v>
      </c>
      <c r="C37" s="2">
        <v>195000</v>
      </c>
      <c r="D37" s="2">
        <v>166251</v>
      </c>
      <c r="E37" s="2">
        <v>170067</v>
      </c>
      <c r="F37" s="2">
        <v>158342</v>
      </c>
      <c r="G37" s="2">
        <v>212151</v>
      </c>
      <c r="H37" s="2">
        <v>285889</v>
      </c>
      <c r="I37" s="2">
        <v>264619</v>
      </c>
      <c r="J37" s="2">
        <v>377530</v>
      </c>
      <c r="K37" s="2">
        <v>228126</v>
      </c>
      <c r="L37" s="2">
        <v>265546</v>
      </c>
      <c r="M37" s="7">
        <v>211540</v>
      </c>
    </row>
    <row r="38" spans="2:13" ht="12.75">
      <c r="B38" s="68" t="s">
        <v>40</v>
      </c>
      <c r="C38" s="2">
        <v>171841</v>
      </c>
      <c r="D38" s="2">
        <v>133544</v>
      </c>
      <c r="E38" s="2">
        <v>127501</v>
      </c>
      <c r="F38" s="2">
        <v>119077</v>
      </c>
      <c r="G38" s="2">
        <v>150960</v>
      </c>
      <c r="H38" s="2">
        <v>200714</v>
      </c>
      <c r="I38" s="2">
        <v>208461</v>
      </c>
      <c r="J38" s="2">
        <v>286966</v>
      </c>
      <c r="K38" s="2">
        <v>204604</v>
      </c>
      <c r="L38" s="2">
        <v>232635</v>
      </c>
      <c r="M38" s="7">
        <v>196490</v>
      </c>
    </row>
    <row r="39" spans="2:13" ht="12.75">
      <c r="B39" s="68" t="s">
        <v>41</v>
      </c>
      <c r="C39" s="2">
        <v>15407</v>
      </c>
      <c r="D39" s="2">
        <v>14060</v>
      </c>
      <c r="E39" s="2">
        <v>15050</v>
      </c>
      <c r="F39" s="2">
        <v>16099</v>
      </c>
      <c r="G39" s="2">
        <v>17968</v>
      </c>
      <c r="H39" s="2">
        <v>19508</v>
      </c>
      <c r="I39" s="2">
        <v>23090</v>
      </c>
      <c r="J39" s="2">
        <v>37211</v>
      </c>
      <c r="K39" s="2">
        <v>27210</v>
      </c>
      <c r="L39" s="2">
        <v>22520</v>
      </c>
      <c r="M39" s="7">
        <v>28586</v>
      </c>
    </row>
    <row r="40" spans="2:13" ht="12.75">
      <c r="B40" s="68" t="s">
        <v>68</v>
      </c>
      <c r="C40" s="2">
        <v>1151</v>
      </c>
      <c r="D40" s="2">
        <v>1506</v>
      </c>
      <c r="E40" s="2">
        <v>2169</v>
      </c>
      <c r="F40" s="2">
        <v>2667</v>
      </c>
      <c r="G40" s="2">
        <v>3286</v>
      </c>
      <c r="H40" s="2">
        <v>4793</v>
      </c>
      <c r="I40" s="2">
        <v>5806</v>
      </c>
      <c r="J40" s="2">
        <v>8320</v>
      </c>
      <c r="K40" s="2">
        <v>9901</v>
      </c>
      <c r="L40" s="2">
        <v>6883</v>
      </c>
      <c r="M40" s="7">
        <v>6922</v>
      </c>
    </row>
    <row r="41" spans="2:13" ht="25.5">
      <c r="B41" s="68" t="s">
        <v>69</v>
      </c>
      <c r="C41" s="2">
        <v>1485</v>
      </c>
      <c r="D41" s="2">
        <v>1179</v>
      </c>
      <c r="E41" s="2">
        <v>1196</v>
      </c>
      <c r="F41" s="2">
        <v>1397</v>
      </c>
      <c r="G41" s="2">
        <v>1411</v>
      </c>
      <c r="H41" s="2">
        <v>1826</v>
      </c>
      <c r="I41" s="2">
        <v>4314</v>
      </c>
      <c r="J41" s="2">
        <v>4852</v>
      </c>
      <c r="K41" s="2">
        <v>20040</v>
      </c>
      <c r="L41" s="2">
        <v>136263</v>
      </c>
      <c r="M41" s="7">
        <v>154490</v>
      </c>
    </row>
    <row r="42" spans="2:13" ht="12.75">
      <c r="B42" s="68" t="s">
        <v>70</v>
      </c>
      <c r="C42" s="2">
        <v>109</v>
      </c>
      <c r="D42" s="2">
        <v>86</v>
      </c>
      <c r="E42" s="2">
        <v>120</v>
      </c>
      <c r="F42" s="2">
        <v>116</v>
      </c>
      <c r="G42" s="2">
        <v>100</v>
      </c>
      <c r="H42" s="2">
        <v>110</v>
      </c>
      <c r="I42" s="2">
        <v>201</v>
      </c>
      <c r="J42" s="2">
        <v>110</v>
      </c>
      <c r="K42" s="2">
        <v>45</v>
      </c>
      <c r="L42" s="2">
        <v>159</v>
      </c>
      <c r="M42" s="7">
        <v>103</v>
      </c>
    </row>
    <row r="43" spans="2:13" ht="13.5" thickBot="1">
      <c r="B43" s="69" t="s">
        <v>71</v>
      </c>
      <c r="C43" s="9">
        <v>233350</v>
      </c>
      <c r="D43" s="9">
        <v>300945</v>
      </c>
      <c r="E43" s="9">
        <v>368029</v>
      </c>
      <c r="F43" s="9">
        <v>385784</v>
      </c>
      <c r="G43" s="9">
        <v>379862</v>
      </c>
      <c r="H43" s="9">
        <v>576370</v>
      </c>
      <c r="I43" s="9">
        <v>603896</v>
      </c>
      <c r="J43" s="9">
        <v>560798</v>
      </c>
      <c r="K43" s="9">
        <v>529483</v>
      </c>
      <c r="L43" s="9">
        <v>478344</v>
      </c>
      <c r="M43" s="10">
        <v>420525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M35" sqref="M35"/>
    </sheetView>
  </sheetViews>
  <sheetFormatPr defaultColWidth="9.00390625" defaultRowHeight="12.75"/>
  <sheetData/>
  <printOptions horizontalCentered="1" verticalCentered="1"/>
  <pageMargins left="0.7874015748031497" right="0.7874015748031497" top="0.984251968503937" bottom="3.7007874015748032" header="0.5118110236220472" footer="0.5118110236220472"/>
  <pageSetup fitToHeight="9" fitToWidth="1" horizontalDpi="300" verticalDpi="300" orientation="landscape" paperSize="9" scale="89" r:id="rId2"/>
  <headerFooter alignWithMargins="0">
    <oddHeader>&amp;C&amp;A</oddHeader>
    <oddFooter>&amp;CStrana &amp;P</oddFooter>
  </headerFooter>
  <rowBreaks count="8" manualBreakCount="8">
    <brk id="18" max="255" man="1"/>
    <brk id="36" max="255" man="1"/>
    <brk id="55" max="255" man="1"/>
    <brk id="73" max="255" man="1"/>
    <brk id="91" max="255" man="1"/>
    <brk id="110" max="255" man="1"/>
    <brk id="141" max="255" man="1"/>
    <brk id="1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Výroční zpráva 2001</dc:title>
  <dc:subject>Statistiky a grafy</dc:subject>
  <dc:creator>dr. Hanuš Hemola</dc:creator>
  <cp:keywords/>
  <dc:description/>
  <cp:lastModifiedBy>HEMOLAH</cp:lastModifiedBy>
  <cp:lastPrinted>2003-03-25T08:39:46Z</cp:lastPrinted>
  <dcterms:created xsi:type="dcterms:W3CDTF">2000-02-01T18:01:21Z</dcterms:created>
  <dcterms:modified xsi:type="dcterms:W3CDTF">2003-05-07T15:24:23Z</dcterms:modified>
  <cp:category/>
  <cp:version/>
  <cp:contentType/>
  <cp:contentStatus/>
</cp:coreProperties>
</file>